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yangoyette/Library/CloudStorage/Dropbox/Le Hangar/locations/"/>
    </mc:Choice>
  </mc:AlternateContent>
  <xr:revisionPtr revIDLastSave="0" documentId="13_ncr:1_{12A240FC-F2DD-C843-BFAD-81493AFFC7CB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Feuil1" sheetId="1" r:id="rId1"/>
  </sheets>
  <definedNames>
    <definedName name="_xlnm.Print_Area" localSheetId="0">Feuil1!$A$1:$U$127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2" i="1" l="1"/>
  <c r="P62" i="1"/>
  <c r="P69" i="1"/>
  <c r="P68" i="1"/>
  <c r="P105" i="1"/>
  <c r="P104" i="1"/>
  <c r="P103" i="1"/>
  <c r="P102" i="1"/>
  <c r="P80" i="1"/>
  <c r="P56" i="1"/>
  <c r="P57" i="1"/>
  <c r="P55" i="1"/>
  <c r="P54" i="1"/>
  <c r="P53" i="1"/>
  <c r="P28" i="1"/>
  <c r="P52" i="1"/>
  <c r="P48" i="1"/>
  <c r="P42" i="1"/>
  <c r="P39" i="1"/>
  <c r="P36" i="1"/>
  <c r="P77" i="1"/>
  <c r="P19" i="1"/>
  <c r="P21" i="1"/>
  <c r="P23" i="1"/>
  <c r="P24" i="1"/>
  <c r="P25" i="1"/>
  <c r="P26" i="1"/>
  <c r="P27" i="1"/>
  <c r="P85" i="1"/>
  <c r="P86" i="1"/>
  <c r="P87" i="1"/>
  <c r="P88" i="1"/>
  <c r="P18" i="1"/>
  <c r="P61" i="1"/>
  <c r="P64" i="1"/>
  <c r="P66" i="1"/>
  <c r="P67" i="1"/>
  <c r="P70" i="1"/>
  <c r="P73" i="1"/>
  <c r="P74" i="1"/>
  <c r="P72" i="1"/>
  <c r="P75" i="1"/>
  <c r="P76" i="1"/>
  <c r="P89" i="1"/>
  <c r="P90" i="1"/>
  <c r="P91" i="1"/>
  <c r="P92" i="1"/>
  <c r="P93" i="1"/>
  <c r="P94" i="1"/>
  <c r="P95" i="1"/>
  <c r="P96" i="1"/>
  <c r="P97" i="1"/>
  <c r="P33" i="1"/>
  <c r="P34" i="1"/>
  <c r="P35" i="1"/>
  <c r="P37" i="1"/>
  <c r="P38" i="1"/>
  <c r="P44" i="1"/>
  <c r="P50" i="1"/>
  <c r="P63" i="1"/>
  <c r="P65" i="1"/>
  <c r="P71" i="1"/>
  <c r="P78" i="1"/>
  <c r="P79" i="1"/>
  <c r="P98" i="1"/>
  <c r="P29" i="1"/>
  <c r="P81" i="1"/>
  <c r="P40" i="1"/>
  <c r="P41" i="1"/>
  <c r="P43" i="1"/>
  <c r="P45" i="1"/>
  <c r="P46" i="1"/>
  <c r="P47" i="1"/>
  <c r="P49" i="1"/>
  <c r="P51" i="1"/>
  <c r="P108" i="1" l="1"/>
  <c r="R112" i="1" l="1"/>
  <c r="P114" i="1"/>
  <c r="P120" i="1" s="1"/>
  <c r="R110" i="1"/>
  <c r="P122" i="1" l="1"/>
  <c r="P124" i="1" s="1"/>
</calcChain>
</file>

<file path=xl/sharedStrings.xml><?xml version="1.0" encoding="utf-8"?>
<sst xmlns="http://schemas.openxmlformats.org/spreadsheetml/2006/main" count="169" uniqueCount="167">
  <si>
    <t>ITEM</t>
  </si>
  <si>
    <t>MODÈLE (ou équivalent)</t>
  </si>
  <si>
    <t>QTE DISPONIBLE</t>
  </si>
  <si>
    <t>TARIF QUOTIDIEN</t>
  </si>
  <si>
    <t>Matelas de sol</t>
  </si>
  <si>
    <t>Gourde</t>
  </si>
  <si>
    <t>Bâche (grande)</t>
  </si>
  <si>
    <t>Ensemble de réparation</t>
  </si>
  <si>
    <t>Cafetière</t>
  </si>
  <si>
    <t>Bol</t>
  </si>
  <si>
    <t>Tasse</t>
  </si>
  <si>
    <t>Bâche bleue</t>
  </si>
  <si>
    <t>Poteau télescopique</t>
  </si>
  <si>
    <t>Pelle été</t>
  </si>
  <si>
    <t>Pelle hiver</t>
  </si>
  <si>
    <t>Sac sport (grand)</t>
  </si>
  <si>
    <t>Sac sport (petit)</t>
  </si>
  <si>
    <t>Boussole</t>
  </si>
  <si>
    <t>Gamelle</t>
  </si>
  <si>
    <t>Chaudron</t>
  </si>
  <si>
    <t>Outre</t>
  </si>
  <si>
    <t>Filtre</t>
  </si>
  <si>
    <t>Bidon</t>
  </si>
  <si>
    <t>Glacière</t>
  </si>
  <si>
    <t>Raquette</t>
  </si>
  <si>
    <t>Mateau imper-respirant</t>
  </si>
  <si>
    <t>Sur bottes</t>
  </si>
  <si>
    <t>MEC - Sac de couchage Phoenix Hybrid -20 °C</t>
  </si>
  <si>
    <t>MEC - Sac de couchage Perseus -7 °C</t>
  </si>
  <si>
    <t>Doublure d'appoint pour sac de couchage</t>
  </si>
  <si>
    <t>MEC - Sac à dos Brio 70 litres</t>
  </si>
  <si>
    <t>MEC - Nylon (large)</t>
  </si>
  <si>
    <t>Sac fourre-tout étanche</t>
  </si>
  <si>
    <t>Petzl - Tikkina</t>
  </si>
  <si>
    <t>Nalgene - Bouteille à grand goulot - 1 litre</t>
  </si>
  <si>
    <t>GSI - Bol Cascadian</t>
  </si>
  <si>
    <t>GSI - Tasse Infinity</t>
  </si>
  <si>
    <t>MEC - Sac de sport (grand - 115 litres)</t>
  </si>
  <si>
    <t>MEC - Sac de sport (petit - 60 litres)</t>
  </si>
  <si>
    <t>MSR - Gamelle Alpine 4</t>
  </si>
  <si>
    <t>Bouteille isolante</t>
  </si>
  <si>
    <t>MSR - Microfiltre à gravité AutoFlow</t>
  </si>
  <si>
    <t>MSR - Sac Dromedary</t>
  </si>
  <si>
    <t>MSR - Denali Classic</t>
  </si>
  <si>
    <t>Équipement individuel</t>
  </si>
  <si>
    <t>Équipement de cuisine</t>
  </si>
  <si>
    <t>Vêtements</t>
  </si>
  <si>
    <t>Aqua pack - 20 litres</t>
  </si>
  <si>
    <t>Coleman</t>
  </si>
  <si>
    <t>Garant - Pelle à neige télescopique</t>
  </si>
  <si>
    <t>Rallonge télescopique, aluminium et fibre de verre</t>
  </si>
  <si>
    <t>COMMENTAIRES</t>
  </si>
  <si>
    <t>SOUS-TOTAL</t>
  </si>
  <si>
    <t>Ensemble d'ustensiles de cuisine</t>
  </si>
  <si>
    <t>Pinces, alène, broche, ruban, boucles, etc.</t>
  </si>
  <si>
    <t>Thermos - Bouteille isolante compacte</t>
  </si>
  <si>
    <t>FRAIS LIÉS À LA PRISE DE POSSESSION ET AU RETOUR</t>
  </si>
  <si>
    <t>AUTRES FRAIS</t>
  </si>
  <si>
    <t>TOTAL</t>
  </si>
  <si>
    <t>Date</t>
  </si>
  <si>
    <t>N° de facture</t>
  </si>
  <si>
    <t>5 à 16 litres</t>
  </si>
  <si>
    <t>Cuillères, spatules, pinces, louche, planche, etc.</t>
  </si>
  <si>
    <t>Assiette</t>
  </si>
  <si>
    <t>Tente 3 places - 3 saisons</t>
  </si>
  <si>
    <t>RABAIS LOCATION DE 7 JOURS ET PLUS - 25%</t>
  </si>
  <si>
    <t>Sac de couchage d'hiver (-20 °C)</t>
  </si>
  <si>
    <t>Sac de couchage 3 saisons (-7 °C)</t>
  </si>
  <si>
    <t>Contact client</t>
  </si>
  <si>
    <t>MONTANT</t>
  </si>
  <si>
    <t>QUANTITÉ</t>
  </si>
  <si>
    <t>Traineau</t>
  </si>
  <si>
    <t>Début location</t>
  </si>
  <si>
    <t>Fin location</t>
  </si>
  <si>
    <t>5% ou montant minimum de 10,00$</t>
  </si>
  <si>
    <t>FRAIS LIÉS AU NETTOYAGE ET AU SÉCHAGE</t>
  </si>
  <si>
    <t>Cordelettes (10)</t>
  </si>
  <si>
    <t>Codelettes de 2 mètres</t>
  </si>
  <si>
    <t>Facturé à</t>
  </si>
  <si>
    <t>Table pliante</t>
  </si>
  <si>
    <t>1476 Roussel, Chicoutimi, Qc G7G 1T4</t>
  </si>
  <si>
    <t>(418) 590-4246</t>
  </si>
  <si>
    <t>Therm‑a‑Rest - Ridge Rest</t>
  </si>
  <si>
    <t>Protège‑sac imperméable</t>
  </si>
  <si>
    <t>location.lehangar@gmail.com</t>
  </si>
  <si>
    <t>Yan Goyette</t>
  </si>
  <si>
    <t>RABAIS LOCATION DE 5 ET 6 JOURS - 15%</t>
  </si>
  <si>
    <t>Bâche (petite)</t>
  </si>
  <si>
    <t>MEC - Scout</t>
  </si>
  <si>
    <t>MEC - Guide</t>
  </si>
  <si>
    <t>NEQ 2273449746</t>
  </si>
  <si>
    <t>Nbr de   JOURS</t>
  </si>
  <si>
    <t>Voir dans l'encadré NOTES</t>
  </si>
  <si>
    <t xml:space="preserve">NOTES:                                                                                                                </t>
  </si>
  <si>
    <t>NEOS - M</t>
  </si>
  <si>
    <t>NEOS - L</t>
  </si>
  <si>
    <t>NEOS - XL</t>
  </si>
  <si>
    <t>www.locationlehangar.com</t>
  </si>
  <si>
    <r>
      <t xml:space="preserve">Lampe frontale - </t>
    </r>
    <r>
      <rPr>
        <sz val="14"/>
        <color theme="1" tint="0.499984740745262"/>
        <rFont val="Franklin Gothic Medium"/>
        <family val="2"/>
      </rPr>
      <t>PILES AAA NON-INCLUSES</t>
    </r>
  </si>
  <si>
    <r>
      <t xml:space="preserve">Lanterne </t>
    </r>
    <r>
      <rPr>
        <sz val="16"/>
        <color rgb="FFFFFF00"/>
        <rFont val="Franklin Gothic Medium"/>
        <family val="2"/>
      </rPr>
      <t xml:space="preserve">- </t>
    </r>
    <r>
      <rPr>
        <sz val="14"/>
        <color theme="1" tint="0.499984740745262"/>
        <rFont val="Franklin Gothic Medium"/>
        <family val="2"/>
      </rPr>
      <t>PILES AA NON-INCLUSES</t>
    </r>
  </si>
  <si>
    <t>*Si requis ou demandé</t>
  </si>
  <si>
    <t>TPS 712468917 RT0001</t>
  </si>
  <si>
    <t>TVQ 1087917301</t>
  </si>
  <si>
    <t xml:space="preserve">JR GEAR 10L et 20L </t>
  </si>
  <si>
    <t>GSI - Cascadian</t>
  </si>
  <si>
    <t>Couvert</t>
  </si>
  <si>
    <t>Avec miroir</t>
  </si>
  <si>
    <t>Sac à dos 70L</t>
  </si>
  <si>
    <t xml:space="preserve">GSI - Fourchettes, cuillères ou couteaux </t>
  </si>
  <si>
    <t xml:space="preserve">EVA Expedition </t>
  </si>
  <si>
    <t>Petit</t>
  </si>
  <si>
    <t>Moyen</t>
  </si>
  <si>
    <t>Grand</t>
  </si>
  <si>
    <t>MEC - Trek - Petit</t>
  </si>
  <si>
    <t>MEC - Trek - Moyen</t>
  </si>
  <si>
    <t>MEC - Trek - Grand</t>
  </si>
  <si>
    <t>Ensemble pour sac à ours</t>
  </si>
  <si>
    <t>Corde 15 m + cordelettes + sac 20L + mousqueton</t>
  </si>
  <si>
    <t>Pantalon imperméable (unisexe)</t>
  </si>
  <si>
    <t>Veste en laine polaire (unisexe)</t>
  </si>
  <si>
    <t>Petit (Femme 4 et Homme 2)</t>
  </si>
  <si>
    <t>Moyen (Femme 3 et Homme 4)</t>
  </si>
  <si>
    <t>Grand (Femme 3 et Homme 5)</t>
  </si>
  <si>
    <t>X-Large (Femme 2 et Homme 3)</t>
  </si>
  <si>
    <t>XXL Unisexe</t>
  </si>
  <si>
    <t>Petit / Moyen (Small-Medium)</t>
  </si>
  <si>
    <t xml:space="preserve">X-Large </t>
  </si>
  <si>
    <t>XXL</t>
  </si>
  <si>
    <t>MEC - Trek -  XL</t>
  </si>
  <si>
    <t>MEC - Trek -  XXL</t>
  </si>
  <si>
    <t>Fournis avec toute locaation de sac de couchage</t>
  </si>
  <si>
    <t>Équipement de groupe</t>
  </si>
  <si>
    <t>Poêlon</t>
  </si>
  <si>
    <t>GSI - Bugaboo</t>
  </si>
  <si>
    <t>Chinook - Doublure en polyester</t>
  </si>
  <si>
    <t>NEOS - XXL</t>
  </si>
  <si>
    <t>Isolant à gourde</t>
  </si>
  <si>
    <t xml:space="preserve">OR </t>
  </si>
  <si>
    <t>Mouflons</t>
  </si>
  <si>
    <t>Baffin - M</t>
  </si>
  <si>
    <t>Baffin - L</t>
  </si>
  <si>
    <t>Baffin - XL</t>
  </si>
  <si>
    <t>Baffin XXL</t>
  </si>
  <si>
    <t>Baffin XXXL</t>
  </si>
  <si>
    <t>Traineau d'expédition</t>
  </si>
  <si>
    <t>EVA Expedition avec housse intégrée</t>
  </si>
  <si>
    <t>Équipement de Sécurité</t>
  </si>
  <si>
    <t>Trousse de premiers soins</t>
  </si>
  <si>
    <t>In reach</t>
  </si>
  <si>
    <t>GPS</t>
  </si>
  <si>
    <t>Garmin GPS MAP 64S</t>
  </si>
  <si>
    <t>Delorme Inreach mini</t>
  </si>
  <si>
    <t>Bâche d'évacuation</t>
  </si>
  <si>
    <t>Stellar - BUHL</t>
  </si>
  <si>
    <t>BD Moji XP (1), BD Apollo (2)</t>
  </si>
  <si>
    <t>Roll-a-table - NRS</t>
  </si>
  <si>
    <t>Abri moustiquaire</t>
  </si>
  <si>
    <t>Eureka No bug zone</t>
  </si>
  <si>
    <t>Auvent portatif</t>
  </si>
  <si>
    <t>Outbound 9'x9'</t>
  </si>
  <si>
    <r>
      <t xml:space="preserve">Veuillez libeller votre chèque à l’ordre de </t>
    </r>
    <r>
      <rPr>
        <b/>
        <i/>
        <sz val="16"/>
        <color theme="1"/>
        <rFont val="Franklin Gothic Medium"/>
        <family val="2"/>
      </rPr>
      <t>Yan Goyette</t>
    </r>
    <r>
      <rPr>
        <i/>
        <sz val="16"/>
        <color theme="1"/>
        <rFont val="Franklin Gothic Medium"/>
        <family val="2"/>
      </rPr>
      <t xml:space="preserve">.                                                         </t>
    </r>
    <r>
      <rPr>
        <b/>
        <i/>
        <sz val="16"/>
        <color theme="1"/>
        <rFont val="Franklin Gothic Medium"/>
        <family val="2"/>
      </rPr>
      <t>2%</t>
    </r>
    <r>
      <rPr>
        <i/>
        <sz val="16"/>
        <color theme="1"/>
        <rFont val="Franklin Gothic Medium"/>
        <family val="2"/>
      </rPr>
      <t xml:space="preserve"> de frais administratifs par mois seront calculés après </t>
    </r>
    <r>
      <rPr>
        <b/>
        <i/>
        <sz val="16"/>
        <color theme="1"/>
        <rFont val="Franklin Gothic Medium"/>
        <family val="2"/>
      </rPr>
      <t>30</t>
    </r>
    <r>
      <rPr>
        <i/>
        <sz val="16"/>
        <color theme="1"/>
        <rFont val="Franklin Gothic Medium"/>
        <family val="2"/>
      </rPr>
      <t xml:space="preserve"> jrs de la date de facturation.</t>
    </r>
  </si>
  <si>
    <t>Bâche (Très grande)</t>
  </si>
  <si>
    <t>Aquaquest Guide 5mx5m</t>
  </si>
  <si>
    <t>Chlorophylle - La Caverne 5mx5m</t>
  </si>
  <si>
    <t>Gonflable JR Gear</t>
  </si>
  <si>
    <t>Big Agnes Blacktrail 3 et Marmot Crane Creek 3</t>
  </si>
  <si>
    <t>Percolateur de 4 tasses ou cafetière à piston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</si>
</sst>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$&quot;_);[Red]\(#,##0.00\ &quot;$&quot;\)"/>
    <numFmt numFmtId="164" formatCode="#,##0.00\ &quot;$&quot;"/>
    <numFmt numFmtId="165" formatCode="000"/>
    <numFmt numFmtId="166" formatCode="[$-C0C]d\ mmm\ yyyy;@"/>
  </numFmts>
  <fonts count="3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12"/>
      <color theme="0"/>
      <name val="Calibri"/>
      <family val="2"/>
      <charset val="129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65"/>
      <color theme="0"/>
      <name val="Arial Narrow"/>
      <family val="2"/>
    </font>
    <font>
      <sz val="12"/>
      <color theme="0"/>
      <name val="Franklin Gothic Medium"/>
      <family val="2"/>
    </font>
    <font>
      <sz val="12"/>
      <color theme="1"/>
      <name val="Franklin Gothic Medium"/>
      <family val="2"/>
    </font>
    <font>
      <b/>
      <sz val="12"/>
      <color theme="0"/>
      <name val="Franklin Gothic Medium"/>
      <family val="2"/>
    </font>
    <font>
      <b/>
      <sz val="16"/>
      <color theme="0"/>
      <name val="Franklin Gothic Medium"/>
      <family val="2"/>
    </font>
    <font>
      <b/>
      <sz val="16"/>
      <color theme="1"/>
      <name val="Franklin Gothic Medium"/>
      <family val="2"/>
    </font>
    <font>
      <sz val="14"/>
      <color theme="1"/>
      <name val="Franklin Gothic Medium"/>
      <family val="2"/>
    </font>
    <font>
      <i/>
      <sz val="14"/>
      <color theme="1"/>
      <name val="Franklin Gothic Medium"/>
      <family val="2"/>
    </font>
    <font>
      <b/>
      <sz val="14"/>
      <color theme="0"/>
      <name val="Franklin Gothic Medium"/>
      <family val="2"/>
    </font>
    <font>
      <sz val="16"/>
      <color theme="1"/>
      <name val="Franklin Gothic Medium"/>
      <family val="2"/>
    </font>
    <font>
      <sz val="16"/>
      <color rgb="FFFFFF00"/>
      <name val="Franklin Gothic Medium"/>
      <family val="2"/>
    </font>
    <font>
      <i/>
      <sz val="16"/>
      <color theme="1"/>
      <name val="Franklin Gothic Medium"/>
      <family val="2"/>
    </font>
    <font>
      <b/>
      <i/>
      <sz val="16"/>
      <color theme="1"/>
      <name val="Franklin Gothic Medium"/>
      <family val="2"/>
    </font>
    <font>
      <b/>
      <sz val="20"/>
      <color theme="1"/>
      <name val="Amatic SC Regular"/>
    </font>
    <font>
      <b/>
      <sz val="30"/>
      <color theme="0"/>
      <name val="Amatic SC Regular"/>
    </font>
    <font>
      <b/>
      <sz val="30"/>
      <color theme="1"/>
      <name val="Amatic SC Regular"/>
    </font>
    <font>
      <b/>
      <sz val="30"/>
      <color theme="0"/>
      <name val="Amatic Bold"/>
    </font>
    <font>
      <sz val="24"/>
      <color theme="0"/>
      <name val="Amatic Bold"/>
    </font>
    <font>
      <b/>
      <sz val="24"/>
      <color theme="0"/>
      <name val="Amatic Bold"/>
    </font>
    <font>
      <sz val="14"/>
      <color theme="1" tint="0.499984740745262"/>
      <name val="Franklin Gothic Medium"/>
      <family val="2"/>
    </font>
    <font>
      <b/>
      <sz val="14"/>
      <color theme="1" tint="0.499984740745262"/>
      <name val="Franklin Gothic Medium"/>
      <family val="2"/>
    </font>
    <font>
      <b/>
      <sz val="16"/>
      <color theme="1" tint="0.499984740745262"/>
      <name val="Franklin Gothic Medium"/>
      <family val="2"/>
    </font>
    <font>
      <b/>
      <sz val="22"/>
      <color theme="0"/>
      <name val="Franklin Gothic Medium"/>
      <family val="2"/>
    </font>
    <font>
      <sz val="22"/>
      <color theme="0"/>
      <name val="Franklin Gothic Medium"/>
      <family val="2"/>
    </font>
    <font>
      <u/>
      <sz val="14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1F6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1" applyFill="1" applyBorder="1" applyAlignment="1" applyProtection="1">
      <alignment horizontal="center"/>
    </xf>
    <xf numFmtId="164" fontId="10" fillId="2" borderId="0" xfId="0" applyNumberFormat="1" applyFont="1" applyFill="1"/>
    <xf numFmtId="8" fontId="11" fillId="3" borderId="0" xfId="0" applyNumberFormat="1" applyFont="1" applyFill="1" applyProtection="1">
      <protection locked="0"/>
    </xf>
    <xf numFmtId="8" fontId="10" fillId="3" borderId="0" xfId="0" applyNumberFormat="1" applyFont="1" applyFill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/>
    </xf>
    <xf numFmtId="0" fontId="20" fillId="4" borderId="0" xfId="0" applyFont="1" applyFill="1" applyAlignment="1">
      <alignment horizontal="center" vertical="center" wrapText="1"/>
    </xf>
    <xf numFmtId="164" fontId="20" fillId="4" borderId="0" xfId="0" applyNumberFormat="1" applyFont="1" applyFill="1" applyAlignment="1">
      <alignment horizontal="center" vertical="center" wrapText="1"/>
    </xf>
    <xf numFmtId="164" fontId="28" fillId="4" borderId="0" xfId="0" applyNumberFormat="1" applyFont="1" applyFill="1" applyAlignment="1">
      <alignment vertical="center"/>
    </xf>
    <xf numFmtId="0" fontId="0" fillId="0" borderId="4" xfId="0" applyBorder="1"/>
    <xf numFmtId="0" fontId="8" fillId="0" borderId="0" xfId="0" applyFont="1"/>
    <xf numFmtId="164" fontId="8" fillId="0" borderId="0" xfId="0" applyNumberFormat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0" xfId="0" applyNumberFormat="1"/>
    <xf numFmtId="0" fontId="12" fillId="0" borderId="0" xfId="0" applyFont="1"/>
    <xf numFmtId="0" fontId="29" fillId="0" borderId="0" xfId="0" applyFont="1" applyAlignment="1">
      <alignment vertical="center"/>
    </xf>
    <xf numFmtId="49" fontId="17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0" fontId="12" fillId="0" borderId="0" xfId="0" applyFont="1" applyAlignment="1">
      <alignment vertical="center"/>
    </xf>
    <xf numFmtId="0" fontId="25" fillId="0" borderId="0" xfId="0" applyFont="1"/>
    <xf numFmtId="164" fontId="27" fillId="0" borderId="0" xfId="0" applyNumberFormat="1" applyFont="1"/>
    <xf numFmtId="164" fontId="14" fillId="0" borderId="0" xfId="0" applyNumberFormat="1" applyFont="1" applyAlignment="1">
      <alignment horizontal="right"/>
    </xf>
    <xf numFmtId="164" fontId="27" fillId="0" borderId="0" xfId="0" applyNumberFormat="1" applyFont="1" applyProtection="1">
      <protection locked="0"/>
    </xf>
    <xf numFmtId="0" fontId="13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164" fontId="25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164" fontId="15" fillId="0" borderId="0" xfId="0" applyNumberFormat="1" applyFont="1"/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12" fillId="0" borderId="0" xfId="0" applyNumberFormat="1" applyFont="1"/>
    <xf numFmtId="0" fontId="3" fillId="0" borderId="5" xfId="0" applyFont="1" applyBorder="1"/>
    <xf numFmtId="0" fontId="3" fillId="0" borderId="0" xfId="0" applyFont="1"/>
    <xf numFmtId="0" fontId="3" fillId="0" borderId="4" xfId="0" applyFont="1" applyBorder="1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/>
    <xf numFmtId="0" fontId="1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49" fontId="15" fillId="0" borderId="12" xfId="0" applyNumberFormat="1" applyFont="1" applyBorder="1" applyAlignment="1" applyProtection="1">
      <alignment horizontal="left" vertical="top" wrapText="1"/>
      <protection locked="0"/>
    </xf>
    <xf numFmtId="49" fontId="15" fillId="0" borderId="0" xfId="0" applyNumberFormat="1" applyFont="1" applyAlignment="1" applyProtection="1">
      <alignment horizontal="left" vertical="top" wrapText="1"/>
      <protection locked="0"/>
    </xf>
    <xf numFmtId="49" fontId="15" fillId="0" borderId="13" xfId="0" applyNumberFormat="1" applyFont="1" applyBorder="1" applyAlignment="1" applyProtection="1">
      <alignment horizontal="left" vertical="top" wrapText="1"/>
      <protection locked="0"/>
    </xf>
    <xf numFmtId="49" fontId="15" fillId="0" borderId="14" xfId="0" applyNumberFormat="1" applyFont="1" applyBorder="1" applyAlignment="1" applyProtection="1">
      <alignment horizontal="left" vertical="top" wrapText="1"/>
      <protection locked="0"/>
    </xf>
    <xf numFmtId="49" fontId="15" fillId="0" borderId="15" xfId="0" applyNumberFormat="1" applyFont="1" applyBorder="1" applyAlignment="1" applyProtection="1">
      <alignment horizontal="left" vertical="top" wrapText="1"/>
      <protection locked="0"/>
    </xf>
    <xf numFmtId="49" fontId="15" fillId="0" borderId="16" xfId="0" applyNumberFormat="1" applyFont="1" applyBorder="1" applyAlignment="1" applyProtection="1">
      <alignment horizontal="left" vertical="top" wrapText="1"/>
      <protection locked="0"/>
    </xf>
    <xf numFmtId="164" fontId="28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164" fontId="26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11" applyFont="1" applyFill="1" applyAlignment="1" applyProtection="1">
      <alignment horizontal="center"/>
    </xf>
    <xf numFmtId="0" fontId="9" fillId="4" borderId="0" xfId="0" applyFont="1" applyFill="1" applyAlignment="1">
      <alignment horizontal="center"/>
    </xf>
    <xf numFmtId="164" fontId="14" fillId="3" borderId="0" xfId="0" applyNumberFormat="1" applyFont="1" applyFill="1" applyAlignment="1">
      <alignment horizontal="right"/>
    </xf>
    <xf numFmtId="49" fontId="17" fillId="0" borderId="9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49" fontId="17" fillId="0" borderId="16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left" vertical="top" wrapText="1"/>
    </xf>
    <xf numFmtId="49" fontId="11" fillId="0" borderId="10" xfId="0" applyNumberFormat="1" applyFont="1" applyBorder="1" applyAlignment="1">
      <alignment horizontal="left" vertical="top" wrapText="1"/>
    </xf>
    <xf numFmtId="49" fontId="11" fillId="0" borderId="11" xfId="0" applyNumberFormat="1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49" fontId="11" fillId="0" borderId="13" xfId="0" applyNumberFormat="1" applyFont="1" applyBorder="1" applyAlignment="1">
      <alignment horizontal="left" vertical="top" wrapText="1"/>
    </xf>
    <xf numFmtId="0" fontId="24" fillId="3" borderId="0" xfId="0" applyFont="1" applyFill="1" applyAlignment="1">
      <alignment vertical="center"/>
    </xf>
    <xf numFmtId="0" fontId="0" fillId="0" borderId="0" xfId="0"/>
    <xf numFmtId="0" fontId="12" fillId="0" borderId="0" xfId="0" applyFont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/>
      <protection locked="0"/>
    </xf>
    <xf numFmtId="165" fontId="15" fillId="0" borderId="17" xfId="0" applyNumberFormat="1" applyFont="1" applyBorder="1" applyAlignment="1" applyProtection="1">
      <alignment horizontal="center"/>
      <protection locked="0"/>
    </xf>
    <xf numFmtId="166" fontId="15" fillId="0" borderId="17" xfId="0" applyNumberFormat="1" applyFont="1" applyBorder="1" applyAlignment="1" applyProtection="1">
      <alignment horizontal="center"/>
      <protection locked="0"/>
    </xf>
    <xf numFmtId="15" fontId="15" fillId="0" borderId="17" xfId="0" applyNumberFormat="1" applyFont="1" applyBorder="1" applyAlignment="1" applyProtection="1">
      <alignment horizontal="center"/>
      <protection locked="0"/>
    </xf>
    <xf numFmtId="0" fontId="0" fillId="3" borderId="0" xfId="0" applyFill="1"/>
    <xf numFmtId="0" fontId="0" fillId="4" borderId="0" xfId="0" applyFill="1" applyAlignment="1">
      <alignment horizontal="center"/>
    </xf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164" fontId="20" fillId="4" borderId="0" xfId="0" applyNumberFormat="1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horizontal="right"/>
    </xf>
    <xf numFmtId="0" fontId="13" fillId="0" borderId="0" xfId="0" applyFont="1" applyAlignment="1">
      <alignment horizontal="left" vertical="center"/>
    </xf>
    <xf numFmtId="0" fontId="23" fillId="3" borderId="0" xfId="0" applyFont="1" applyFill="1" applyAlignment="1">
      <alignment vertical="center"/>
    </xf>
  </cellXfs>
  <cellStyles count="2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Normal" xfId="0" builtinId="0"/>
  </cellStyles>
  <dxfs count="0"/>
  <tableStyles count="0" defaultTableStyle="TableStyleMedium9" defaultPivotStyle="PivotStyleMedium4"/>
  <colors>
    <mruColors>
      <color rgb="FF001F6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558800</xdr:colOff>
      <xdr:row>3</xdr:row>
      <xdr:rowOff>67731</xdr:rowOff>
    </xdr:from>
    <xdr:to>
      <xdr:col>2</xdr:col>
      <xdr:colOff>2302933</xdr:colOff>
      <xdr:row>11</xdr:row>
      <xdr:rowOff>212971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84F3DF2-121A-9C4C-8456-D036943D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33" y="609598"/>
          <a:ext cx="1744133" cy="217724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254002</xdr:colOff>
      <xdr:row>3</xdr:row>
      <xdr:rowOff>67732</xdr:rowOff>
    </xdr:from>
    <xdr:to>
      <xdr:col>2</xdr:col>
      <xdr:colOff>2201334</xdr:colOff>
      <xdr:row>12</xdr:row>
      <xdr:rowOff>212629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6B822A-9650-4E48-BE68-E5D843477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935" y="609599"/>
          <a:ext cx="1947332" cy="2430897"/>
        </a:xfrm>
        <a:prstGeom prst="rect">
          <a:avLst/>
        </a:prstGeom>
      </xdr:spPr>
    </xdr:pic>
    <xdr:clientData/>
  </xdr:twoCellAnchor>
  <xdr:twoCellAnchor editAs="oneCell">
    <xdr:from>
      <xdr:col>2</xdr:col>
      <xdr:colOff>2269068</xdr:colOff>
      <xdr:row>3</xdr:row>
      <xdr:rowOff>135467</xdr:rowOff>
    </xdr:from>
    <xdr:to>
      <xdr:col>7</xdr:col>
      <xdr:colOff>241076</xdr:colOff>
      <xdr:row>11</xdr:row>
      <xdr:rowOff>118533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2A07C6C-E9E7-9D41-8FAE-2551E25D7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0001" y="677334"/>
          <a:ext cx="6438675" cy="2015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ocationlehanga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26"/>
  <sheetViews>
    <sheetView tabSelected="1" view="pageLayout" topLeftCell="A31" zoomScale="82" zoomScaleNormal="10" zoomScalePageLayoutView="82" workbookViewId="0">
      <selection activeCell="L67" sqref="L67"/>
    </sheetView>
  </sheetViews>
  <sheetFormatPr baseColWidth="10" defaultRowHeight="16"/>
  <cols>
    <col min="1" max="2" width="1.83203125" customWidth="1"/>
    <col min="3" max="3" width="50.5" customWidth="1"/>
    <col min="4" max="4" width="0.83203125" customWidth="1"/>
    <col min="5" max="5" width="42.5" customWidth="1"/>
    <col min="6" max="6" width="16.5" customWidth="1"/>
    <col min="7" max="7" width="0.83203125" customWidth="1"/>
    <col min="8" max="8" width="16" customWidth="1"/>
    <col min="9" max="9" width="0.83203125" customWidth="1"/>
    <col min="10" max="10" width="17.83203125" style="18" customWidth="1"/>
    <col min="11" max="11" width="0.83203125" customWidth="1"/>
    <col min="12" max="12" width="17.83203125" customWidth="1"/>
    <col min="13" max="13" width="1" customWidth="1"/>
    <col min="14" max="14" width="17.83203125" customWidth="1"/>
    <col min="15" max="15" width="0.83203125" customWidth="1"/>
    <col min="16" max="16" width="21.83203125" style="18" customWidth="1"/>
    <col min="17" max="17" width="0.83203125" customWidth="1"/>
    <col min="18" max="18" width="29.33203125" customWidth="1"/>
    <col min="19" max="19" width="36.83203125" customWidth="1"/>
    <col min="20" max="21" width="1.83203125" customWidth="1"/>
    <col min="34" max="34" width="55.83203125" customWidth="1"/>
  </cols>
  <sheetData>
    <row r="1" spans="2:20" ht="17" thickBot="1"/>
    <row r="2" spans="2:20" ht="5" customHeight="1">
      <c r="B2" s="60"/>
      <c r="C2" s="61"/>
      <c r="D2" s="61"/>
      <c r="E2" s="61"/>
      <c r="F2" s="61"/>
      <c r="G2" s="61"/>
      <c r="H2" s="61"/>
      <c r="I2" s="61"/>
      <c r="J2" s="62"/>
      <c r="K2" s="61"/>
      <c r="L2" s="61"/>
      <c r="M2" s="61"/>
      <c r="N2" s="61"/>
      <c r="O2" s="61"/>
      <c r="P2" s="62"/>
      <c r="Q2" s="61"/>
      <c r="R2" s="61"/>
      <c r="S2" s="61"/>
      <c r="T2" s="63"/>
    </row>
    <row r="3" spans="2:20" ht="20">
      <c r="B3" s="10"/>
      <c r="C3" s="71"/>
      <c r="E3" s="58"/>
      <c r="G3" s="58"/>
      <c r="H3" s="74"/>
      <c r="I3" s="74"/>
      <c r="J3" s="74"/>
      <c r="K3" s="74"/>
      <c r="L3" s="74"/>
      <c r="M3" s="57"/>
      <c r="O3" s="57"/>
      <c r="P3" s="59"/>
      <c r="Q3" s="58"/>
      <c r="R3" s="58"/>
      <c r="S3" s="58"/>
      <c r="T3" s="13"/>
    </row>
    <row r="4" spans="2:20" ht="20">
      <c r="B4" s="10"/>
      <c r="C4" s="71"/>
      <c r="E4" s="58"/>
      <c r="G4" s="58"/>
      <c r="H4" s="5"/>
      <c r="I4" s="6"/>
      <c r="J4" s="77"/>
      <c r="K4" s="77"/>
      <c r="L4" s="77"/>
      <c r="M4" s="57"/>
      <c r="N4" s="56" t="s">
        <v>78</v>
      </c>
      <c r="O4" s="57"/>
      <c r="P4" s="107"/>
      <c r="Q4" s="108"/>
      <c r="R4" s="108"/>
      <c r="S4" s="109"/>
      <c r="T4" s="13"/>
    </row>
    <row r="5" spans="2:20" ht="20">
      <c r="B5" s="10"/>
      <c r="C5" s="71"/>
      <c r="E5" s="58"/>
      <c r="G5" s="58"/>
      <c r="H5" s="75" t="s">
        <v>90</v>
      </c>
      <c r="I5" s="75"/>
      <c r="J5" s="75"/>
      <c r="K5" s="75"/>
      <c r="L5" s="75"/>
      <c r="M5" s="57"/>
      <c r="N5" s="56"/>
      <c r="O5" s="57"/>
      <c r="P5" s="110"/>
      <c r="Q5" s="111"/>
      <c r="R5" s="111"/>
      <c r="S5" s="112"/>
      <c r="T5" s="13"/>
    </row>
    <row r="6" spans="2:20" ht="20">
      <c r="B6" s="10"/>
      <c r="C6" s="71"/>
      <c r="E6" s="58"/>
      <c r="G6" s="58"/>
      <c r="H6" s="75"/>
      <c r="I6" s="75"/>
      <c r="J6" s="75"/>
      <c r="K6" s="75"/>
      <c r="L6" s="75"/>
      <c r="M6" s="57"/>
      <c r="N6" s="35"/>
      <c r="O6" s="57"/>
      <c r="P6" s="113"/>
      <c r="Q6" s="114"/>
      <c r="R6" s="114"/>
      <c r="S6" s="115"/>
      <c r="T6" s="13"/>
    </row>
    <row r="7" spans="2:20" ht="20">
      <c r="B7" s="10"/>
      <c r="C7" s="71"/>
      <c r="E7" s="58"/>
      <c r="G7" s="58"/>
      <c r="H7" s="75" t="s">
        <v>85</v>
      </c>
      <c r="I7" s="75"/>
      <c r="J7" s="75"/>
      <c r="K7" s="75"/>
      <c r="L7" s="75"/>
      <c r="M7" s="57"/>
      <c r="N7" s="35"/>
      <c r="O7" s="57"/>
      <c r="P7" s="59"/>
      <c r="Q7" s="58"/>
      <c r="R7" s="58"/>
      <c r="S7" s="58"/>
      <c r="T7" s="13"/>
    </row>
    <row r="8" spans="2:20" ht="20">
      <c r="B8" s="10"/>
      <c r="C8" s="71"/>
      <c r="E8" s="58"/>
      <c r="G8" s="58"/>
      <c r="H8" s="75" t="s">
        <v>81</v>
      </c>
      <c r="I8" s="75"/>
      <c r="J8" s="75"/>
      <c r="K8" s="75"/>
      <c r="L8" s="75"/>
      <c r="M8" s="57"/>
      <c r="N8" s="56" t="s">
        <v>68</v>
      </c>
      <c r="O8" s="57"/>
      <c r="P8" s="97"/>
      <c r="Q8" s="97"/>
      <c r="R8" s="97"/>
      <c r="S8" s="58"/>
      <c r="T8" s="13"/>
    </row>
    <row r="9" spans="2:20" ht="20">
      <c r="B9" s="10"/>
      <c r="C9" s="71"/>
      <c r="E9" s="1"/>
      <c r="G9" s="58"/>
      <c r="H9" s="76" t="s">
        <v>84</v>
      </c>
      <c r="I9" s="76"/>
      <c r="J9" s="76"/>
      <c r="K9" s="76"/>
      <c r="L9" s="76"/>
      <c r="M9" s="57"/>
      <c r="N9" s="56" t="s">
        <v>60</v>
      </c>
      <c r="O9" s="57"/>
      <c r="P9" s="98"/>
      <c r="Q9" s="98"/>
      <c r="R9" s="98"/>
      <c r="S9" s="58"/>
      <c r="T9" s="13"/>
    </row>
    <row r="10" spans="2:20" ht="20">
      <c r="B10" s="10"/>
      <c r="C10" s="71"/>
      <c r="E10" s="1"/>
      <c r="G10" s="58"/>
      <c r="H10" s="75" t="s">
        <v>80</v>
      </c>
      <c r="I10" s="75"/>
      <c r="J10" s="75"/>
      <c r="K10" s="75"/>
      <c r="L10" s="75"/>
      <c r="M10" s="57"/>
      <c r="N10" s="56" t="s">
        <v>59</v>
      </c>
      <c r="O10" s="57"/>
      <c r="P10" s="99"/>
      <c r="Q10" s="99"/>
      <c r="R10" s="99"/>
      <c r="S10" s="58"/>
      <c r="T10" s="13"/>
    </row>
    <row r="11" spans="2:20" ht="20">
      <c r="B11" s="10"/>
      <c r="C11" s="71"/>
      <c r="E11" s="1"/>
      <c r="G11" s="58"/>
      <c r="H11" s="76" t="s">
        <v>97</v>
      </c>
      <c r="I11" s="76"/>
      <c r="J11" s="76"/>
      <c r="K11" s="76"/>
      <c r="L11" s="76"/>
      <c r="M11" s="57"/>
      <c r="N11" s="56" t="s">
        <v>72</v>
      </c>
      <c r="O11" s="57"/>
      <c r="P11" s="100"/>
      <c r="Q11" s="97"/>
      <c r="R11" s="97"/>
      <c r="S11" s="58"/>
      <c r="T11" s="13"/>
    </row>
    <row r="12" spans="2:20" ht="20">
      <c r="B12" s="10"/>
      <c r="C12" s="71"/>
      <c r="E12" s="58"/>
      <c r="G12" s="58"/>
      <c r="H12" s="102"/>
      <c r="I12" s="102"/>
      <c r="J12" s="102"/>
      <c r="K12" s="102"/>
      <c r="L12" s="102"/>
      <c r="M12" s="55"/>
      <c r="N12" s="56" t="s">
        <v>73</v>
      </c>
      <c r="O12" s="57"/>
      <c r="P12" s="100"/>
      <c r="Q12" s="100"/>
      <c r="R12" s="100"/>
      <c r="S12" s="58"/>
      <c r="T12" s="13"/>
    </row>
    <row r="13" spans="2:20" ht="26" customHeight="1">
      <c r="B13" s="10"/>
      <c r="T13" s="13"/>
    </row>
    <row r="14" spans="2:20" s="50" customFormat="1" ht="73" customHeight="1">
      <c r="B14" s="54"/>
      <c r="C14" s="7" t="s">
        <v>0</v>
      </c>
      <c r="D14" s="53"/>
      <c r="E14" s="72" t="s">
        <v>1</v>
      </c>
      <c r="F14" s="72"/>
      <c r="G14" s="53"/>
      <c r="H14" s="7" t="s">
        <v>2</v>
      </c>
      <c r="I14" s="53"/>
      <c r="J14" s="8" t="s">
        <v>3</v>
      </c>
      <c r="K14" s="52"/>
      <c r="L14" s="8" t="s">
        <v>70</v>
      </c>
      <c r="M14" s="51"/>
      <c r="N14" s="8" t="s">
        <v>91</v>
      </c>
      <c r="O14" s="51"/>
      <c r="P14" s="8" t="s">
        <v>69</v>
      </c>
      <c r="Q14" s="51"/>
      <c r="R14" s="116" t="s">
        <v>51</v>
      </c>
      <c r="S14" s="116"/>
      <c r="T14" s="49"/>
    </row>
    <row r="15" spans="2:20" ht="10" customHeight="1">
      <c r="B15" s="10"/>
      <c r="T15" s="13"/>
    </row>
    <row r="16" spans="2:20" s="45" customFormat="1" ht="32" customHeight="1">
      <c r="B16" s="46"/>
      <c r="C16" s="94" t="s">
        <v>44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44"/>
    </row>
    <row r="17" spans="2:20" ht="10" customHeight="1">
      <c r="B17" s="10"/>
      <c r="C17" s="35"/>
      <c r="D17" s="19"/>
      <c r="E17" s="19"/>
      <c r="F17" s="19"/>
      <c r="G17" s="19"/>
      <c r="H17" s="19"/>
      <c r="I17" s="19"/>
      <c r="J17" s="43"/>
      <c r="K17" s="19"/>
      <c r="L17" s="19"/>
      <c r="M17" s="19"/>
      <c r="N17" s="19"/>
      <c r="O17" s="19"/>
      <c r="P17" s="43"/>
      <c r="Q17" s="19"/>
      <c r="R17" s="19"/>
      <c r="S17" s="19"/>
      <c r="T17" s="13"/>
    </row>
    <row r="18" spans="2:20" ht="20">
      <c r="B18" s="10"/>
      <c r="C18" s="35" t="s">
        <v>66</v>
      </c>
      <c r="D18" s="19"/>
      <c r="E18" s="35" t="s">
        <v>27</v>
      </c>
      <c r="F18" s="19"/>
      <c r="G18" s="19"/>
      <c r="H18" s="36">
        <v>22</v>
      </c>
      <c r="I18" s="35"/>
      <c r="J18" s="37">
        <v>7</v>
      </c>
      <c r="K18" s="35"/>
      <c r="L18" s="41"/>
      <c r="M18" s="36"/>
      <c r="N18" s="41"/>
      <c r="O18" s="35"/>
      <c r="P18" s="39">
        <f>J18*L18*N18</f>
        <v>0</v>
      </c>
      <c r="Q18" s="19"/>
      <c r="R18" s="96"/>
      <c r="S18" s="96"/>
      <c r="T18" s="13"/>
    </row>
    <row r="19" spans="2:20" ht="20">
      <c r="B19" s="10"/>
      <c r="C19" s="35" t="s">
        <v>67</v>
      </c>
      <c r="D19" s="19"/>
      <c r="E19" s="35" t="s">
        <v>28</v>
      </c>
      <c r="F19" s="19"/>
      <c r="G19" s="19"/>
      <c r="H19" s="36">
        <v>5</v>
      </c>
      <c r="I19" s="35"/>
      <c r="J19" s="37">
        <v>5</v>
      </c>
      <c r="K19" s="35"/>
      <c r="L19" s="41"/>
      <c r="M19" s="36"/>
      <c r="N19" s="41"/>
      <c r="O19" s="35"/>
      <c r="P19" s="39">
        <f t="shared" ref="P19:P98" si="0">J19*L19*N19</f>
        <v>0</v>
      </c>
      <c r="Q19" s="19"/>
      <c r="R19" s="96"/>
      <c r="S19" s="96"/>
      <c r="T19" s="13"/>
    </row>
    <row r="20" spans="2:20" ht="20">
      <c r="B20" s="10"/>
      <c r="C20" s="35" t="s">
        <v>29</v>
      </c>
      <c r="D20" s="19"/>
      <c r="E20" s="35" t="s">
        <v>134</v>
      </c>
      <c r="F20" s="19"/>
      <c r="G20" s="19"/>
      <c r="H20" s="36">
        <v>22</v>
      </c>
      <c r="I20" s="35"/>
      <c r="J20" s="37"/>
      <c r="K20" s="35"/>
      <c r="L20" s="36"/>
      <c r="M20" s="36"/>
      <c r="N20" s="36"/>
      <c r="O20" s="35"/>
      <c r="P20" s="39"/>
      <c r="Q20" s="19"/>
      <c r="R20" s="118" t="s">
        <v>130</v>
      </c>
      <c r="S20" s="118"/>
      <c r="T20" s="13"/>
    </row>
    <row r="21" spans="2:20" ht="20">
      <c r="B21" s="10"/>
      <c r="C21" s="35" t="s">
        <v>4</v>
      </c>
      <c r="D21" s="19"/>
      <c r="E21" s="35" t="s">
        <v>82</v>
      </c>
      <c r="F21" s="19"/>
      <c r="G21" s="19"/>
      <c r="H21" s="36">
        <v>22</v>
      </c>
      <c r="I21" s="35"/>
      <c r="J21" s="37">
        <v>2.5</v>
      </c>
      <c r="K21" s="35"/>
      <c r="L21" s="41"/>
      <c r="M21" s="36"/>
      <c r="N21" s="41"/>
      <c r="O21" s="35"/>
      <c r="P21" s="39">
        <f t="shared" si="0"/>
        <v>0</v>
      </c>
      <c r="Q21" s="19"/>
      <c r="R21" s="96"/>
      <c r="S21" s="96"/>
      <c r="T21" s="13"/>
    </row>
    <row r="22" spans="2:20" ht="20">
      <c r="B22" s="10"/>
      <c r="C22" s="35" t="s">
        <v>4</v>
      </c>
      <c r="D22" s="19"/>
      <c r="E22" s="35" t="s">
        <v>164</v>
      </c>
      <c r="F22" s="19"/>
      <c r="G22" s="19"/>
      <c r="H22" s="36">
        <v>12</v>
      </c>
      <c r="I22" s="35"/>
      <c r="J22" s="37">
        <v>3.5</v>
      </c>
      <c r="K22" s="35"/>
      <c r="L22" s="41"/>
      <c r="M22" s="36"/>
      <c r="N22" s="41"/>
      <c r="O22" s="35"/>
      <c r="P22" s="39">
        <f t="shared" ref="P22" si="1">J22*L22*N22</f>
        <v>0</v>
      </c>
      <c r="Q22" s="19"/>
      <c r="R22" s="42"/>
      <c r="S22" s="42"/>
      <c r="T22" s="13"/>
    </row>
    <row r="23" spans="2:20" ht="20">
      <c r="B23" s="10"/>
      <c r="C23" s="35" t="s">
        <v>107</v>
      </c>
      <c r="D23" s="19"/>
      <c r="E23" s="35" t="s">
        <v>30</v>
      </c>
      <c r="F23" s="19"/>
      <c r="G23" s="19"/>
      <c r="H23" s="36">
        <v>22</v>
      </c>
      <c r="I23" s="35"/>
      <c r="J23" s="37">
        <v>4</v>
      </c>
      <c r="K23" s="35"/>
      <c r="L23" s="41"/>
      <c r="M23" s="36"/>
      <c r="N23" s="41"/>
      <c r="O23" s="35"/>
      <c r="P23" s="39">
        <f t="shared" si="0"/>
        <v>0</v>
      </c>
      <c r="Q23" s="19"/>
      <c r="R23" s="96"/>
      <c r="S23" s="96"/>
      <c r="T23" s="13"/>
    </row>
    <row r="24" spans="2:20" ht="20">
      <c r="B24" s="10"/>
      <c r="C24" s="35" t="s">
        <v>83</v>
      </c>
      <c r="D24" s="19"/>
      <c r="E24" s="35" t="s">
        <v>31</v>
      </c>
      <c r="F24" s="19"/>
      <c r="G24" s="19"/>
      <c r="H24" s="36">
        <v>22</v>
      </c>
      <c r="I24" s="35"/>
      <c r="J24" s="37">
        <v>1</v>
      </c>
      <c r="K24" s="35"/>
      <c r="L24" s="41"/>
      <c r="M24" s="36"/>
      <c r="N24" s="41"/>
      <c r="O24" s="35"/>
      <c r="P24" s="39">
        <f t="shared" si="0"/>
        <v>0</v>
      </c>
      <c r="Q24" s="19"/>
      <c r="R24" s="96"/>
      <c r="S24" s="96"/>
      <c r="T24" s="13"/>
    </row>
    <row r="25" spans="2:20" ht="20">
      <c r="B25" s="10"/>
      <c r="C25" s="35" t="s">
        <v>32</v>
      </c>
      <c r="D25" s="19"/>
      <c r="E25" s="35" t="s">
        <v>103</v>
      </c>
      <c r="F25" s="19"/>
      <c r="G25" s="19"/>
      <c r="H25" s="36">
        <v>20</v>
      </c>
      <c r="I25" s="35"/>
      <c r="J25" s="37">
        <v>1</v>
      </c>
      <c r="K25" s="35"/>
      <c r="L25" s="41"/>
      <c r="M25" s="36"/>
      <c r="N25" s="41"/>
      <c r="O25" s="35"/>
      <c r="P25" s="39">
        <f t="shared" si="0"/>
        <v>0</v>
      </c>
      <c r="Q25" s="19"/>
      <c r="R25" s="96"/>
      <c r="S25" s="96"/>
      <c r="T25" s="13"/>
    </row>
    <row r="26" spans="2:20" ht="20">
      <c r="B26" s="10"/>
      <c r="C26" s="35" t="s">
        <v>98</v>
      </c>
      <c r="D26" s="19"/>
      <c r="E26" s="35" t="s">
        <v>33</v>
      </c>
      <c r="F26" s="19"/>
      <c r="G26" s="19"/>
      <c r="H26" s="36">
        <v>20</v>
      </c>
      <c r="I26" s="35"/>
      <c r="J26" s="37">
        <v>2.5</v>
      </c>
      <c r="K26" s="35"/>
      <c r="L26" s="41"/>
      <c r="M26" s="36"/>
      <c r="N26" s="41"/>
      <c r="O26" s="35"/>
      <c r="P26" s="39">
        <f t="shared" si="0"/>
        <v>0</v>
      </c>
      <c r="Q26" s="19"/>
      <c r="R26" s="96"/>
      <c r="S26" s="96"/>
      <c r="T26" s="13"/>
    </row>
    <row r="27" spans="2:20" ht="20">
      <c r="B27" s="10"/>
      <c r="C27" s="35" t="s">
        <v>5</v>
      </c>
      <c r="D27" s="19"/>
      <c r="E27" s="35" t="s">
        <v>34</v>
      </c>
      <c r="F27" s="19"/>
      <c r="G27" s="19"/>
      <c r="H27" s="36">
        <v>23</v>
      </c>
      <c r="I27" s="35"/>
      <c r="J27" s="37">
        <v>1</v>
      </c>
      <c r="K27" s="35"/>
      <c r="L27" s="41"/>
      <c r="M27" s="36"/>
      <c r="N27" s="41"/>
      <c r="O27" s="35"/>
      <c r="P27" s="39">
        <f t="shared" si="0"/>
        <v>0</v>
      </c>
      <c r="Q27" s="19"/>
      <c r="R27" s="96"/>
      <c r="S27" s="96"/>
      <c r="T27" s="13"/>
    </row>
    <row r="28" spans="2:20" ht="20">
      <c r="B28" s="10"/>
      <c r="C28" s="35" t="s">
        <v>136</v>
      </c>
      <c r="D28" s="19"/>
      <c r="E28" s="35" t="s">
        <v>137</v>
      </c>
      <c r="F28" s="19"/>
      <c r="G28" s="19"/>
      <c r="H28" s="36">
        <v>12</v>
      </c>
      <c r="I28" s="35"/>
      <c r="J28" s="37">
        <v>2</v>
      </c>
      <c r="K28" s="35"/>
      <c r="L28" s="41"/>
      <c r="M28" s="36"/>
      <c r="N28" s="41"/>
      <c r="O28" s="35"/>
      <c r="P28" s="39">
        <f t="shared" si="0"/>
        <v>0</v>
      </c>
      <c r="Q28" s="19"/>
      <c r="R28" s="96"/>
      <c r="S28" s="96"/>
      <c r="T28" s="13"/>
    </row>
    <row r="29" spans="2:20" ht="20">
      <c r="B29" s="10"/>
      <c r="C29" s="35" t="s">
        <v>24</v>
      </c>
      <c r="D29" s="19"/>
      <c r="E29" s="35" t="s">
        <v>43</v>
      </c>
      <c r="F29" s="19"/>
      <c r="G29" s="19"/>
      <c r="H29" s="36">
        <v>20</v>
      </c>
      <c r="I29" s="35"/>
      <c r="J29" s="37">
        <v>5</v>
      </c>
      <c r="K29" s="35"/>
      <c r="L29" s="47"/>
      <c r="M29" s="48"/>
      <c r="N29" s="47"/>
      <c r="O29" s="35"/>
      <c r="P29" s="39">
        <f>J29*L29*N29</f>
        <v>0</v>
      </c>
      <c r="Q29" s="19"/>
      <c r="R29" s="103"/>
      <c r="S29" s="103"/>
      <c r="T29" s="13"/>
    </row>
    <row r="30" spans="2:20" ht="10" customHeight="1">
      <c r="B30" s="10"/>
      <c r="C30" s="35"/>
      <c r="D30" s="19"/>
      <c r="E30" s="35"/>
      <c r="F30" s="19"/>
      <c r="G30" s="19"/>
      <c r="H30" s="36"/>
      <c r="I30" s="35"/>
      <c r="J30" s="37"/>
      <c r="K30" s="35"/>
      <c r="L30" s="36"/>
      <c r="M30" s="36"/>
      <c r="N30" s="36"/>
      <c r="O30" s="35"/>
      <c r="P30" s="39"/>
      <c r="Q30" s="19"/>
      <c r="R30" s="40"/>
      <c r="S30" s="25"/>
      <c r="T30" s="13"/>
    </row>
    <row r="31" spans="2:20" s="45" customFormat="1" ht="32" customHeight="1">
      <c r="B31" s="46"/>
      <c r="C31" s="119" t="s">
        <v>46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44"/>
    </row>
    <row r="32" spans="2:20" ht="10" customHeight="1">
      <c r="B32" s="10"/>
      <c r="C32" s="35"/>
      <c r="D32" s="19"/>
      <c r="E32" s="35"/>
      <c r="F32" s="19"/>
      <c r="G32" s="19"/>
      <c r="H32" s="36"/>
      <c r="I32" s="35"/>
      <c r="J32" s="37"/>
      <c r="K32" s="35"/>
      <c r="L32" s="38"/>
      <c r="M32" s="38"/>
      <c r="N32" s="38"/>
      <c r="O32" s="35"/>
      <c r="P32" s="39"/>
      <c r="Q32" s="19"/>
      <c r="R32" s="40"/>
      <c r="S32" s="25"/>
      <c r="T32" s="13"/>
    </row>
    <row r="33" spans="2:20" ht="20">
      <c r="B33" s="10"/>
      <c r="C33" s="35" t="s">
        <v>25</v>
      </c>
      <c r="D33" s="19"/>
      <c r="E33" s="35" t="s">
        <v>120</v>
      </c>
      <c r="F33" s="19"/>
      <c r="G33" s="19"/>
      <c r="H33" s="36">
        <v>5</v>
      </c>
      <c r="I33" s="35"/>
      <c r="J33" s="37">
        <v>4</v>
      </c>
      <c r="K33" s="35"/>
      <c r="L33" s="41"/>
      <c r="M33" s="48"/>
      <c r="N33" s="47"/>
      <c r="O33" s="35"/>
      <c r="P33" s="39">
        <f>J33*L33*N33</f>
        <v>0</v>
      </c>
      <c r="Q33" s="19"/>
      <c r="R33" s="96"/>
      <c r="S33" s="96"/>
      <c r="T33" s="13"/>
    </row>
    <row r="34" spans="2:20" ht="20">
      <c r="B34" s="10"/>
      <c r="C34" s="35"/>
      <c r="D34" s="19"/>
      <c r="E34" s="35" t="s">
        <v>121</v>
      </c>
      <c r="F34" s="19"/>
      <c r="G34" s="19"/>
      <c r="H34" s="36">
        <v>7</v>
      </c>
      <c r="I34" s="35"/>
      <c r="J34" s="37">
        <v>4</v>
      </c>
      <c r="K34" s="35"/>
      <c r="L34" s="47"/>
      <c r="M34" s="48"/>
      <c r="N34" s="47"/>
      <c r="O34" s="35"/>
      <c r="P34" s="39">
        <f>J34*L34*N34</f>
        <v>0</v>
      </c>
      <c r="Q34" s="19"/>
      <c r="R34" s="96"/>
      <c r="S34" s="96"/>
      <c r="T34" s="13"/>
    </row>
    <row r="35" spans="2:20" ht="20">
      <c r="B35" s="10"/>
      <c r="C35" s="35"/>
      <c r="D35" s="19"/>
      <c r="E35" s="35" t="s">
        <v>122</v>
      </c>
      <c r="F35" s="19"/>
      <c r="G35" s="19"/>
      <c r="H35" s="36">
        <v>6</v>
      </c>
      <c r="I35" s="35"/>
      <c r="J35" s="37">
        <v>4</v>
      </c>
      <c r="K35" s="35"/>
      <c r="L35" s="47"/>
      <c r="M35" s="48"/>
      <c r="N35" s="47"/>
      <c r="O35" s="35"/>
      <c r="P35" s="39">
        <f>J35*L35*N35</f>
        <v>0</v>
      </c>
      <c r="Q35" s="19"/>
      <c r="R35" s="96"/>
      <c r="S35" s="96"/>
      <c r="T35" s="13"/>
    </row>
    <row r="36" spans="2:20" ht="20">
      <c r="B36" s="10"/>
      <c r="C36" s="35"/>
      <c r="D36" s="19"/>
      <c r="E36" s="35" t="s">
        <v>123</v>
      </c>
      <c r="F36" s="19"/>
      <c r="G36" s="19"/>
      <c r="H36" s="36">
        <v>4</v>
      </c>
      <c r="I36" s="35"/>
      <c r="J36" s="37">
        <v>4</v>
      </c>
      <c r="K36" s="35"/>
      <c r="L36" s="47"/>
      <c r="M36" s="48"/>
      <c r="N36" s="47"/>
      <c r="O36" s="35"/>
      <c r="P36" s="39">
        <f t="shared" ref="P36" si="2">J36*L36*N36</f>
        <v>0</v>
      </c>
      <c r="Q36" s="19"/>
      <c r="R36" s="105"/>
      <c r="S36" s="106"/>
      <c r="T36" s="13"/>
    </row>
    <row r="37" spans="2:20" ht="20">
      <c r="B37" s="10"/>
      <c r="C37" s="35"/>
      <c r="D37" s="19"/>
      <c r="E37" s="35" t="s">
        <v>124</v>
      </c>
      <c r="F37" s="19"/>
      <c r="G37" s="19"/>
      <c r="H37" s="36">
        <v>2</v>
      </c>
      <c r="I37" s="35"/>
      <c r="J37" s="37">
        <v>4</v>
      </c>
      <c r="K37" s="35"/>
      <c r="L37" s="47"/>
      <c r="M37" s="48"/>
      <c r="N37" s="47"/>
      <c r="O37" s="35"/>
      <c r="P37" s="39">
        <f>J37*L37*N37</f>
        <v>0</v>
      </c>
      <c r="Q37" s="19"/>
      <c r="R37" s="96"/>
      <c r="S37" s="96"/>
      <c r="T37" s="13"/>
    </row>
    <row r="38" spans="2:20" ht="20">
      <c r="B38" s="10"/>
      <c r="C38" s="35" t="s">
        <v>118</v>
      </c>
      <c r="D38" s="19"/>
      <c r="E38" s="35" t="s">
        <v>110</v>
      </c>
      <c r="F38" s="19"/>
      <c r="G38" s="19"/>
      <c r="H38" s="36">
        <v>4</v>
      </c>
      <c r="I38" s="35"/>
      <c r="J38" s="37">
        <v>3</v>
      </c>
      <c r="K38" s="35"/>
      <c r="L38" s="47"/>
      <c r="M38" s="48"/>
      <c r="N38" s="47"/>
      <c r="O38" s="35"/>
      <c r="P38" s="39">
        <f>J38*L38*N38</f>
        <v>0</v>
      </c>
      <c r="Q38" s="19"/>
      <c r="R38" s="96"/>
      <c r="S38" s="96"/>
      <c r="T38" s="13"/>
    </row>
    <row r="39" spans="2:20" ht="20">
      <c r="B39" s="10"/>
      <c r="C39" s="35"/>
      <c r="D39" s="19"/>
      <c r="E39" s="35" t="s">
        <v>125</v>
      </c>
      <c r="F39" s="19"/>
      <c r="G39" s="19"/>
      <c r="H39" s="36">
        <v>2</v>
      </c>
      <c r="I39" s="35"/>
      <c r="J39" s="37">
        <v>3</v>
      </c>
      <c r="K39" s="35"/>
      <c r="L39" s="47"/>
      <c r="M39" s="48"/>
      <c r="N39" s="47"/>
      <c r="O39" s="35"/>
      <c r="P39" s="39">
        <f t="shared" ref="P39" si="3">J39*L39*N39</f>
        <v>0</v>
      </c>
      <c r="Q39" s="19"/>
      <c r="R39" s="105"/>
      <c r="S39" s="106"/>
      <c r="T39" s="13"/>
    </row>
    <row r="40" spans="2:20" ht="20">
      <c r="B40" s="10"/>
      <c r="C40" s="35"/>
      <c r="D40" s="19"/>
      <c r="E40" s="35" t="s">
        <v>111</v>
      </c>
      <c r="F40" s="19"/>
      <c r="G40" s="19"/>
      <c r="H40" s="36">
        <v>7</v>
      </c>
      <c r="I40" s="35"/>
      <c r="J40" s="37">
        <v>3</v>
      </c>
      <c r="K40" s="35"/>
      <c r="L40" s="47"/>
      <c r="M40" s="48"/>
      <c r="N40" s="47"/>
      <c r="O40" s="35"/>
      <c r="P40" s="39">
        <f>J40*L40*N40</f>
        <v>0</v>
      </c>
      <c r="Q40" s="19"/>
      <c r="R40" s="96"/>
      <c r="S40" s="96"/>
      <c r="T40" s="13"/>
    </row>
    <row r="41" spans="2:20" ht="20">
      <c r="B41" s="10"/>
      <c r="C41" s="35"/>
      <c r="D41" s="19"/>
      <c r="E41" s="35" t="s">
        <v>112</v>
      </c>
      <c r="F41" s="19"/>
      <c r="G41" s="19"/>
      <c r="H41" s="36">
        <v>6</v>
      </c>
      <c r="I41" s="35"/>
      <c r="J41" s="37">
        <v>3</v>
      </c>
      <c r="K41" s="35"/>
      <c r="L41" s="47"/>
      <c r="M41" s="48"/>
      <c r="N41" s="47"/>
      <c r="O41" s="35"/>
      <c r="P41" s="39">
        <f>J41*L41*N41</f>
        <v>0</v>
      </c>
      <c r="Q41" s="19"/>
      <c r="R41" s="96"/>
      <c r="S41" s="96"/>
      <c r="T41" s="13"/>
    </row>
    <row r="42" spans="2:20" ht="20">
      <c r="B42" s="10"/>
      <c r="C42" s="35"/>
      <c r="D42" s="19"/>
      <c r="E42" s="35" t="s">
        <v>126</v>
      </c>
      <c r="F42" s="19"/>
      <c r="G42" s="19"/>
      <c r="H42" s="36">
        <v>3</v>
      </c>
      <c r="I42" s="35"/>
      <c r="J42" s="37">
        <v>3</v>
      </c>
      <c r="K42" s="35"/>
      <c r="L42" s="47"/>
      <c r="M42" s="48"/>
      <c r="N42" s="47"/>
      <c r="O42" s="35"/>
      <c r="P42" s="39">
        <f t="shared" ref="P42" si="4">J42*L42*N42</f>
        <v>0</v>
      </c>
      <c r="Q42" s="19"/>
      <c r="R42" s="105"/>
      <c r="S42" s="106"/>
      <c r="T42" s="13"/>
    </row>
    <row r="43" spans="2:20" ht="20">
      <c r="B43" s="10"/>
      <c r="C43" s="35"/>
      <c r="D43" s="19"/>
      <c r="E43" s="35" t="s">
        <v>127</v>
      </c>
      <c r="F43" s="19"/>
      <c r="G43" s="19"/>
      <c r="H43" s="36">
        <v>2</v>
      </c>
      <c r="I43" s="35"/>
      <c r="J43" s="37">
        <v>3</v>
      </c>
      <c r="K43" s="35"/>
      <c r="L43" s="47"/>
      <c r="M43" s="48"/>
      <c r="N43" s="47"/>
      <c r="O43" s="35"/>
      <c r="P43" s="39">
        <f>J43*L43*N43</f>
        <v>0</v>
      </c>
      <c r="Q43" s="19"/>
      <c r="R43" s="96"/>
      <c r="S43" s="96"/>
      <c r="T43" s="13"/>
    </row>
    <row r="44" spans="2:20" ht="20">
      <c r="B44" s="10"/>
      <c r="C44" s="35" t="s">
        <v>119</v>
      </c>
      <c r="D44" s="19"/>
      <c r="E44" s="35" t="s">
        <v>113</v>
      </c>
      <c r="F44" s="19"/>
      <c r="G44" s="19"/>
      <c r="H44" s="36">
        <v>4</v>
      </c>
      <c r="I44" s="35"/>
      <c r="J44" s="37">
        <v>2.5</v>
      </c>
      <c r="K44" s="35"/>
      <c r="L44" s="47"/>
      <c r="M44" s="48"/>
      <c r="N44" s="47"/>
      <c r="O44" s="35"/>
      <c r="P44" s="39">
        <f>J44*L44*N44</f>
        <v>0</v>
      </c>
      <c r="Q44" s="19"/>
      <c r="R44" s="96"/>
      <c r="S44" s="96"/>
      <c r="T44" s="13"/>
    </row>
    <row r="45" spans="2:20" ht="20">
      <c r="B45" s="10"/>
      <c r="C45" s="35"/>
      <c r="D45" s="19"/>
      <c r="E45" s="35" t="s">
        <v>114</v>
      </c>
      <c r="F45" s="19"/>
      <c r="G45" s="19"/>
      <c r="H45" s="36">
        <v>6</v>
      </c>
      <c r="I45" s="35"/>
      <c r="J45" s="37">
        <v>2.5</v>
      </c>
      <c r="K45" s="35"/>
      <c r="L45" s="47"/>
      <c r="M45" s="48"/>
      <c r="N45" s="47"/>
      <c r="O45" s="35"/>
      <c r="P45" s="39">
        <f>J45*L45*N45</f>
        <v>0</v>
      </c>
      <c r="Q45" s="19"/>
      <c r="R45" s="96"/>
      <c r="S45" s="96"/>
      <c r="T45" s="13"/>
    </row>
    <row r="46" spans="2:20" ht="20">
      <c r="B46" s="10"/>
      <c r="C46" s="35"/>
      <c r="D46" s="19"/>
      <c r="E46" s="35" t="s">
        <v>115</v>
      </c>
      <c r="F46" s="19"/>
      <c r="G46" s="19"/>
      <c r="H46" s="36">
        <v>6</v>
      </c>
      <c r="I46" s="35"/>
      <c r="J46" s="37">
        <v>2.5</v>
      </c>
      <c r="K46" s="35"/>
      <c r="L46" s="47"/>
      <c r="M46" s="48"/>
      <c r="N46" s="47"/>
      <c r="O46" s="35"/>
      <c r="P46" s="39">
        <f>J46*L46*N46</f>
        <v>0</v>
      </c>
      <c r="Q46" s="19"/>
      <c r="R46" s="96"/>
      <c r="S46" s="96"/>
      <c r="T46" s="13"/>
    </row>
    <row r="47" spans="2:20" ht="20">
      <c r="B47" s="10"/>
      <c r="C47" s="35"/>
      <c r="D47" s="19"/>
      <c r="E47" s="35" t="s">
        <v>128</v>
      </c>
      <c r="F47" s="19"/>
      <c r="G47" s="19"/>
      <c r="H47" s="36">
        <v>5</v>
      </c>
      <c r="I47" s="35"/>
      <c r="J47" s="37">
        <v>2.5</v>
      </c>
      <c r="K47" s="35"/>
      <c r="L47" s="47"/>
      <c r="M47" s="48"/>
      <c r="N47" s="47"/>
      <c r="O47" s="35"/>
      <c r="P47" s="39">
        <f>J47*L47*N47</f>
        <v>0</v>
      </c>
      <c r="Q47" s="19"/>
      <c r="R47" s="96"/>
      <c r="S47" s="96"/>
      <c r="T47" s="13"/>
    </row>
    <row r="48" spans="2:20" ht="20">
      <c r="B48" s="10"/>
      <c r="C48" s="35"/>
      <c r="D48" s="19"/>
      <c r="E48" s="35" t="s">
        <v>129</v>
      </c>
      <c r="F48" s="19"/>
      <c r="G48" s="19"/>
      <c r="H48" s="36">
        <v>2</v>
      </c>
      <c r="I48" s="35"/>
      <c r="J48" s="37">
        <v>2.5</v>
      </c>
      <c r="K48" s="35"/>
      <c r="L48" s="47"/>
      <c r="M48" s="48"/>
      <c r="N48" s="47"/>
      <c r="O48" s="35"/>
      <c r="P48" s="39">
        <f t="shared" ref="P48" si="5">J48*L48*N48</f>
        <v>0</v>
      </c>
      <c r="Q48" s="19"/>
      <c r="R48" s="105"/>
      <c r="S48" s="106"/>
      <c r="T48" s="13"/>
    </row>
    <row r="49" spans="2:20" ht="20">
      <c r="B49" s="10"/>
      <c r="C49" s="35" t="s">
        <v>26</v>
      </c>
      <c r="D49" s="19"/>
      <c r="E49" s="35" t="s">
        <v>94</v>
      </c>
      <c r="F49" s="19"/>
      <c r="G49" s="19"/>
      <c r="H49" s="36">
        <v>5</v>
      </c>
      <c r="I49" s="35"/>
      <c r="J49" s="37">
        <v>3.5</v>
      </c>
      <c r="K49" s="35"/>
      <c r="L49" s="47"/>
      <c r="M49" s="48"/>
      <c r="N49" s="47"/>
      <c r="O49" s="35"/>
      <c r="P49" s="39">
        <f t="shared" ref="P49:P57" si="6">J49*L49*N49</f>
        <v>0</v>
      </c>
      <c r="Q49" s="19"/>
      <c r="R49" s="96"/>
      <c r="S49" s="96"/>
      <c r="T49" s="13"/>
    </row>
    <row r="50" spans="2:20" ht="20">
      <c r="B50" s="10"/>
      <c r="C50" s="35"/>
      <c r="D50" s="19"/>
      <c r="E50" s="35" t="s">
        <v>95</v>
      </c>
      <c r="F50" s="19"/>
      <c r="G50" s="19"/>
      <c r="H50" s="36">
        <v>11</v>
      </c>
      <c r="I50" s="35"/>
      <c r="J50" s="37">
        <v>3.5</v>
      </c>
      <c r="K50" s="35"/>
      <c r="L50" s="47"/>
      <c r="M50" s="48"/>
      <c r="N50" s="47"/>
      <c r="O50" s="35"/>
      <c r="P50" s="39">
        <f t="shared" si="6"/>
        <v>0</v>
      </c>
      <c r="Q50" s="19"/>
      <c r="R50" s="96"/>
      <c r="S50" s="96"/>
      <c r="T50" s="13"/>
    </row>
    <row r="51" spans="2:20" ht="20">
      <c r="B51" s="10"/>
      <c r="C51" s="35"/>
      <c r="D51" s="19"/>
      <c r="E51" s="35" t="s">
        <v>96</v>
      </c>
      <c r="F51" s="19"/>
      <c r="G51" s="19"/>
      <c r="H51" s="36">
        <v>5</v>
      </c>
      <c r="I51" s="35"/>
      <c r="J51" s="37">
        <v>3.5</v>
      </c>
      <c r="K51" s="35"/>
      <c r="L51" s="47"/>
      <c r="M51" s="48"/>
      <c r="N51" s="47"/>
      <c r="O51" s="35"/>
      <c r="P51" s="39">
        <f t="shared" si="6"/>
        <v>0</v>
      </c>
      <c r="Q51" s="19"/>
      <c r="R51" s="96"/>
      <c r="S51" s="96"/>
      <c r="T51" s="13"/>
    </row>
    <row r="52" spans="2:20" ht="20">
      <c r="B52" s="10"/>
      <c r="C52" s="35"/>
      <c r="D52" s="19"/>
      <c r="E52" s="35" t="s">
        <v>135</v>
      </c>
      <c r="F52" s="19"/>
      <c r="G52" s="19"/>
      <c r="H52" s="36">
        <v>1</v>
      </c>
      <c r="I52" s="35"/>
      <c r="J52" s="37">
        <v>3.5</v>
      </c>
      <c r="K52" s="35"/>
      <c r="L52" s="47"/>
      <c r="M52" s="48"/>
      <c r="N52" s="47"/>
      <c r="O52" s="35"/>
      <c r="P52" s="39">
        <f t="shared" si="6"/>
        <v>0</v>
      </c>
      <c r="Q52" s="19"/>
      <c r="R52" s="96"/>
      <c r="S52" s="96"/>
      <c r="T52" s="13"/>
    </row>
    <row r="53" spans="2:20" ht="20">
      <c r="B53" s="10"/>
      <c r="C53" s="35" t="s">
        <v>138</v>
      </c>
      <c r="D53" s="19"/>
      <c r="E53" s="35" t="s">
        <v>139</v>
      </c>
      <c r="F53" s="19"/>
      <c r="G53" s="19"/>
      <c r="H53" s="36">
        <v>1</v>
      </c>
      <c r="I53" s="35"/>
      <c r="J53" s="37">
        <v>3.5</v>
      </c>
      <c r="K53" s="35"/>
      <c r="L53" s="47"/>
      <c r="M53" s="48"/>
      <c r="N53" s="47"/>
      <c r="O53" s="35"/>
      <c r="P53" s="39">
        <f t="shared" si="6"/>
        <v>0</v>
      </c>
      <c r="Q53" s="19"/>
      <c r="R53" s="96"/>
      <c r="S53" s="96"/>
      <c r="T53" s="13"/>
    </row>
    <row r="54" spans="2:20" ht="20">
      <c r="B54" s="10"/>
      <c r="C54" s="35"/>
      <c r="D54" s="19"/>
      <c r="E54" s="35" t="s">
        <v>140</v>
      </c>
      <c r="F54" s="19"/>
      <c r="G54" s="19"/>
      <c r="H54" s="36">
        <v>4</v>
      </c>
      <c r="I54" s="35"/>
      <c r="J54" s="37">
        <v>3.5</v>
      </c>
      <c r="K54" s="35"/>
      <c r="L54" s="47"/>
      <c r="M54" s="48"/>
      <c r="N54" s="47"/>
      <c r="O54" s="35"/>
      <c r="P54" s="39">
        <f t="shared" si="6"/>
        <v>0</v>
      </c>
      <c r="Q54" s="19"/>
      <c r="R54" s="96"/>
      <c r="S54" s="96"/>
      <c r="T54" s="13"/>
    </row>
    <row r="55" spans="2:20" ht="20">
      <c r="B55" s="10"/>
      <c r="C55" s="35"/>
      <c r="D55" s="19"/>
      <c r="E55" s="35" t="s">
        <v>141</v>
      </c>
      <c r="F55" s="19"/>
      <c r="G55" s="19"/>
      <c r="H55" s="36">
        <v>4</v>
      </c>
      <c r="I55" s="35"/>
      <c r="J55" s="37">
        <v>3.5</v>
      </c>
      <c r="K55" s="35"/>
      <c r="L55" s="47"/>
      <c r="M55" s="48"/>
      <c r="N55" s="47"/>
      <c r="O55" s="35"/>
      <c r="P55" s="39">
        <f t="shared" si="6"/>
        <v>0</v>
      </c>
      <c r="Q55" s="19"/>
      <c r="R55" s="96"/>
      <c r="S55" s="96"/>
      <c r="T55" s="13"/>
    </row>
    <row r="56" spans="2:20" ht="20">
      <c r="B56" s="10"/>
      <c r="C56" s="35"/>
      <c r="D56" s="19"/>
      <c r="E56" s="35" t="s">
        <v>142</v>
      </c>
      <c r="F56" s="19"/>
      <c r="G56" s="19"/>
      <c r="H56" s="36">
        <v>4</v>
      </c>
      <c r="I56" s="35"/>
      <c r="J56" s="37">
        <v>3.5</v>
      </c>
      <c r="K56" s="35"/>
      <c r="L56" s="47"/>
      <c r="M56" s="48"/>
      <c r="N56" s="47"/>
      <c r="O56" s="35"/>
      <c r="P56" s="39">
        <f t="shared" si="6"/>
        <v>0</v>
      </c>
      <c r="Q56" s="19"/>
      <c r="R56" s="96"/>
      <c r="S56" s="96"/>
      <c r="T56" s="13"/>
    </row>
    <row r="57" spans="2:20" ht="20">
      <c r="B57" s="10"/>
      <c r="C57" s="35"/>
      <c r="D57" s="19"/>
      <c r="E57" s="35" t="s">
        <v>143</v>
      </c>
      <c r="F57" s="19"/>
      <c r="G57" s="19"/>
      <c r="H57" s="36">
        <v>1</v>
      </c>
      <c r="I57" s="35"/>
      <c r="J57" s="37">
        <v>3.5</v>
      </c>
      <c r="K57" s="35"/>
      <c r="L57" s="47"/>
      <c r="M57" s="48"/>
      <c r="N57" s="47"/>
      <c r="O57" s="35"/>
      <c r="P57" s="39">
        <f t="shared" si="6"/>
        <v>0</v>
      </c>
      <c r="Q57" s="19"/>
      <c r="R57" s="96"/>
      <c r="S57" s="96"/>
      <c r="T57" s="13"/>
    </row>
    <row r="58" spans="2:20" ht="10" customHeight="1">
      <c r="B58" s="10"/>
      <c r="C58" s="35"/>
      <c r="D58" s="19"/>
      <c r="E58" s="35"/>
      <c r="F58" s="19"/>
      <c r="G58" s="19"/>
      <c r="H58" s="36"/>
      <c r="I58" s="35"/>
      <c r="J58" s="37"/>
      <c r="K58" s="35"/>
      <c r="L58" s="36"/>
      <c r="M58" s="36"/>
      <c r="N58" s="36"/>
      <c r="O58" s="35"/>
      <c r="P58" s="39"/>
      <c r="Q58" s="19"/>
      <c r="R58" s="40"/>
      <c r="S58" s="25"/>
      <c r="T58" s="13"/>
    </row>
    <row r="59" spans="2:20" s="45" customFormat="1" ht="32" customHeight="1">
      <c r="B59" s="46"/>
      <c r="C59" s="94" t="s">
        <v>131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44"/>
    </row>
    <row r="60" spans="2:20" ht="10" customHeight="1">
      <c r="B60" s="10"/>
      <c r="C60" s="35"/>
      <c r="D60" s="19"/>
      <c r="E60" s="35"/>
      <c r="F60" s="19"/>
      <c r="G60" s="19"/>
      <c r="H60" s="36"/>
      <c r="I60" s="35"/>
      <c r="J60" s="37"/>
      <c r="K60" s="35"/>
      <c r="L60" s="36"/>
      <c r="M60" s="36"/>
      <c r="N60" s="36"/>
      <c r="O60" s="35"/>
      <c r="P60" s="39"/>
      <c r="Q60" s="19"/>
      <c r="R60" s="40"/>
      <c r="S60" s="25"/>
      <c r="T60" s="13"/>
    </row>
    <row r="61" spans="2:20" ht="20">
      <c r="B61" s="10"/>
      <c r="C61" s="35" t="s">
        <v>161</v>
      </c>
      <c r="D61" s="19"/>
      <c r="E61" s="35" t="s">
        <v>163</v>
      </c>
      <c r="F61" s="19"/>
      <c r="G61" s="19"/>
      <c r="H61" s="36">
        <v>1</v>
      </c>
      <c r="I61" s="35"/>
      <c r="J61" s="37">
        <v>10</v>
      </c>
      <c r="K61" s="35"/>
      <c r="L61" s="47"/>
      <c r="M61" s="48"/>
      <c r="N61" s="47"/>
      <c r="O61" s="35"/>
      <c r="P61" s="39">
        <f t="shared" si="0"/>
        <v>0</v>
      </c>
      <c r="Q61" s="19"/>
      <c r="R61" s="96"/>
      <c r="S61" s="96"/>
      <c r="T61" s="13"/>
    </row>
    <row r="62" spans="2:20" ht="20">
      <c r="B62" s="10"/>
      <c r="C62" s="35" t="s">
        <v>161</v>
      </c>
      <c r="D62" s="19"/>
      <c r="E62" s="35" t="s">
        <v>162</v>
      </c>
      <c r="F62" s="19"/>
      <c r="G62" s="19"/>
      <c r="H62" s="36">
        <v>1</v>
      </c>
      <c r="I62" s="35"/>
      <c r="J62" s="37">
        <v>6</v>
      </c>
      <c r="K62" s="35"/>
      <c r="L62" s="47"/>
      <c r="M62" s="48"/>
      <c r="N62" s="47"/>
      <c r="O62" s="35"/>
      <c r="P62" s="39">
        <f t="shared" ref="P62" si="7">J62*L62*N62</f>
        <v>0</v>
      </c>
      <c r="Q62" s="19"/>
      <c r="R62" s="42"/>
      <c r="S62" s="42"/>
      <c r="T62" s="13"/>
    </row>
    <row r="63" spans="2:20" ht="20">
      <c r="B63" s="10"/>
      <c r="C63" s="35" t="s">
        <v>6</v>
      </c>
      <c r="D63" s="19"/>
      <c r="E63" s="35" t="s">
        <v>89</v>
      </c>
      <c r="F63" s="19"/>
      <c r="G63" s="19"/>
      <c r="H63" s="36">
        <v>3</v>
      </c>
      <c r="I63" s="35"/>
      <c r="J63" s="37">
        <v>5.5</v>
      </c>
      <c r="K63" s="35"/>
      <c r="L63" s="47"/>
      <c r="M63" s="48"/>
      <c r="N63" s="47"/>
      <c r="O63" s="35"/>
      <c r="P63" s="39">
        <f t="shared" ref="P63" si="8">J63*L63*N63</f>
        <v>0</v>
      </c>
      <c r="Q63" s="19"/>
      <c r="R63" s="96"/>
      <c r="S63" s="96"/>
      <c r="T63" s="13"/>
    </row>
    <row r="64" spans="2:20" ht="20">
      <c r="B64" s="10"/>
      <c r="C64" s="35" t="s">
        <v>87</v>
      </c>
      <c r="D64" s="19"/>
      <c r="E64" s="35" t="s">
        <v>88</v>
      </c>
      <c r="F64" s="19"/>
      <c r="G64" s="19"/>
      <c r="H64" s="36">
        <v>2</v>
      </c>
      <c r="I64" s="35"/>
      <c r="J64" s="37">
        <v>3.5</v>
      </c>
      <c r="K64" s="35"/>
      <c r="L64" s="47"/>
      <c r="M64" s="48"/>
      <c r="N64" s="47"/>
      <c r="O64" s="35"/>
      <c r="P64" s="39">
        <f t="shared" si="0"/>
        <v>0</v>
      </c>
      <c r="Q64" s="19"/>
      <c r="R64" s="96"/>
      <c r="S64" s="96"/>
      <c r="T64" s="13"/>
    </row>
    <row r="65" spans="2:20" ht="20">
      <c r="B65" s="10"/>
      <c r="C65" s="35" t="s">
        <v>11</v>
      </c>
      <c r="D65" s="19"/>
      <c r="E65" s="35"/>
      <c r="F65" s="19"/>
      <c r="G65" s="19"/>
      <c r="H65" s="36">
        <v>5</v>
      </c>
      <c r="I65" s="35"/>
      <c r="J65" s="37">
        <v>1</v>
      </c>
      <c r="K65" s="35"/>
      <c r="L65" s="47"/>
      <c r="M65" s="48"/>
      <c r="N65" s="47"/>
      <c r="O65" s="35"/>
      <c r="P65" s="39">
        <f t="shared" si="0"/>
        <v>0</v>
      </c>
      <c r="Q65" s="19"/>
      <c r="R65" s="104"/>
      <c r="S65" s="104"/>
      <c r="T65" s="13"/>
    </row>
    <row r="66" spans="2:20" ht="20">
      <c r="B66" s="10"/>
      <c r="C66" s="35" t="s">
        <v>12</v>
      </c>
      <c r="D66" s="19"/>
      <c r="E66" s="35" t="s">
        <v>50</v>
      </c>
      <c r="F66" s="19"/>
      <c r="G66" s="19"/>
      <c r="H66" s="36">
        <v>5</v>
      </c>
      <c r="I66" s="35"/>
      <c r="J66" s="37">
        <v>2</v>
      </c>
      <c r="K66" s="35"/>
      <c r="L66" s="47"/>
      <c r="M66" s="48"/>
      <c r="N66" s="47"/>
      <c r="O66" s="35"/>
      <c r="P66" s="39">
        <f t="shared" si="0"/>
        <v>0</v>
      </c>
      <c r="Q66" s="19"/>
      <c r="R66" s="96"/>
      <c r="S66" s="96"/>
      <c r="T66" s="13"/>
    </row>
    <row r="67" spans="2:20" ht="20">
      <c r="B67" s="10"/>
      <c r="C67" s="35" t="s">
        <v>64</v>
      </c>
      <c r="D67" s="19"/>
      <c r="E67" s="35" t="s">
        <v>165</v>
      </c>
      <c r="F67" s="19"/>
      <c r="G67" s="19"/>
      <c r="H67" s="36">
        <v>8</v>
      </c>
      <c r="I67" s="35"/>
      <c r="J67" s="37">
        <v>10</v>
      </c>
      <c r="K67" s="35"/>
      <c r="L67" s="47"/>
      <c r="M67" s="48"/>
      <c r="N67" s="47"/>
      <c r="O67" s="35"/>
      <c r="P67" s="39">
        <f t="shared" si="0"/>
        <v>0</v>
      </c>
      <c r="Q67" s="19"/>
      <c r="R67" s="103"/>
      <c r="S67" s="103"/>
      <c r="T67" s="13"/>
    </row>
    <row r="68" spans="2:20" ht="20">
      <c r="B68" s="10"/>
      <c r="C68" s="35" t="s">
        <v>156</v>
      </c>
      <c r="D68" s="19"/>
      <c r="E68" s="35" t="s">
        <v>157</v>
      </c>
      <c r="F68" s="19"/>
      <c r="G68" s="19"/>
      <c r="H68" s="36">
        <v>1</v>
      </c>
      <c r="I68" s="35"/>
      <c r="J68" s="37">
        <v>10</v>
      </c>
      <c r="K68" s="35"/>
      <c r="L68" s="47"/>
      <c r="M68" s="48"/>
      <c r="N68" s="47"/>
      <c r="O68" s="35"/>
      <c r="P68" s="39">
        <f t="shared" ref="P68:P69" si="9">J68*L68*N68</f>
        <v>0</v>
      </c>
      <c r="Q68" s="19"/>
      <c r="R68" s="103"/>
      <c r="S68" s="103"/>
      <c r="T68" s="13"/>
    </row>
    <row r="69" spans="2:20" ht="20">
      <c r="B69" s="10"/>
      <c r="C69" s="35" t="s">
        <v>158</v>
      </c>
      <c r="D69" s="19"/>
      <c r="E69" s="35" t="s">
        <v>159</v>
      </c>
      <c r="F69" s="19"/>
      <c r="G69" s="19"/>
      <c r="H69" s="36">
        <v>1</v>
      </c>
      <c r="I69" s="35"/>
      <c r="J69" s="37">
        <v>10</v>
      </c>
      <c r="K69" s="35"/>
      <c r="L69" s="47"/>
      <c r="M69" s="48"/>
      <c r="N69" s="47"/>
      <c r="O69" s="35"/>
      <c r="P69" s="39">
        <f t="shared" si="9"/>
        <v>0</v>
      </c>
      <c r="Q69" s="19"/>
      <c r="R69" s="103"/>
      <c r="S69" s="103"/>
      <c r="T69" s="13"/>
    </row>
    <row r="70" spans="2:20" ht="20">
      <c r="B70" s="10"/>
      <c r="C70" s="35" t="s">
        <v>99</v>
      </c>
      <c r="D70" s="19"/>
      <c r="E70" s="35" t="s">
        <v>154</v>
      </c>
      <c r="F70" s="19"/>
      <c r="G70" s="19"/>
      <c r="H70" s="36">
        <v>2</v>
      </c>
      <c r="I70" s="35"/>
      <c r="J70" s="37">
        <v>3</v>
      </c>
      <c r="K70" s="35"/>
      <c r="L70" s="47"/>
      <c r="M70" s="48"/>
      <c r="N70" s="47"/>
      <c r="O70" s="35"/>
      <c r="P70" s="39">
        <f t="shared" si="0"/>
        <v>0</v>
      </c>
      <c r="Q70" s="19"/>
      <c r="R70" s="96"/>
      <c r="S70" s="96"/>
      <c r="T70" s="13"/>
    </row>
    <row r="71" spans="2:20" ht="20">
      <c r="B71" s="10"/>
      <c r="C71" s="35" t="s">
        <v>13</v>
      </c>
      <c r="D71" s="19"/>
      <c r="E71" s="35"/>
      <c r="F71" s="19"/>
      <c r="G71" s="19"/>
      <c r="H71" s="36">
        <v>2</v>
      </c>
      <c r="I71" s="35"/>
      <c r="J71" s="37">
        <v>2</v>
      </c>
      <c r="K71" s="35"/>
      <c r="L71" s="47"/>
      <c r="M71" s="48"/>
      <c r="N71" s="47"/>
      <c r="O71" s="35"/>
      <c r="P71" s="39">
        <f t="shared" si="0"/>
        <v>0</v>
      </c>
      <c r="Q71" s="19"/>
      <c r="R71" s="96"/>
      <c r="S71" s="96"/>
      <c r="T71" s="13"/>
    </row>
    <row r="72" spans="2:20" ht="20">
      <c r="B72" s="10"/>
      <c r="C72" s="35" t="s">
        <v>14</v>
      </c>
      <c r="D72" s="19"/>
      <c r="E72" s="35" t="s">
        <v>49</v>
      </c>
      <c r="F72" s="19"/>
      <c r="G72" s="19"/>
      <c r="H72" s="36">
        <v>8</v>
      </c>
      <c r="I72" s="35"/>
      <c r="J72" s="37">
        <v>3</v>
      </c>
      <c r="K72" s="35"/>
      <c r="L72" s="47"/>
      <c r="M72" s="48"/>
      <c r="N72" s="47"/>
      <c r="O72" s="35"/>
      <c r="P72" s="39">
        <f t="shared" si="0"/>
        <v>0</v>
      </c>
      <c r="Q72" s="19"/>
      <c r="R72" s="96"/>
      <c r="S72" s="96"/>
      <c r="T72" s="13"/>
    </row>
    <row r="73" spans="2:20" ht="20">
      <c r="B73" s="10"/>
      <c r="C73" s="35" t="s">
        <v>7</v>
      </c>
      <c r="D73" s="19"/>
      <c r="E73" s="35" t="s">
        <v>54</v>
      </c>
      <c r="F73" s="19"/>
      <c r="G73" s="19"/>
      <c r="H73" s="36">
        <v>1</v>
      </c>
      <c r="I73" s="35"/>
      <c r="J73" s="37">
        <v>3</v>
      </c>
      <c r="K73" s="35"/>
      <c r="L73" s="47"/>
      <c r="M73" s="48"/>
      <c r="N73" s="47"/>
      <c r="O73" s="35"/>
      <c r="P73" s="39">
        <f t="shared" si="0"/>
        <v>0</v>
      </c>
      <c r="Q73" s="19"/>
      <c r="R73" s="96"/>
      <c r="S73" s="96"/>
      <c r="T73" s="13"/>
    </row>
    <row r="74" spans="2:20" ht="20">
      <c r="B74" s="10"/>
      <c r="C74" s="35" t="s">
        <v>76</v>
      </c>
      <c r="D74" s="19"/>
      <c r="E74" s="35" t="s">
        <v>77</v>
      </c>
      <c r="F74" s="19"/>
      <c r="G74" s="19"/>
      <c r="H74" s="36">
        <v>2</v>
      </c>
      <c r="I74" s="35"/>
      <c r="J74" s="37">
        <v>2</v>
      </c>
      <c r="K74" s="35"/>
      <c r="L74" s="47"/>
      <c r="M74" s="48"/>
      <c r="N74" s="47"/>
      <c r="O74" s="35"/>
      <c r="P74" s="39">
        <f t="shared" si="0"/>
        <v>0</v>
      </c>
      <c r="Q74" s="19"/>
      <c r="R74" s="96"/>
      <c r="S74" s="96"/>
      <c r="T74" s="13"/>
    </row>
    <row r="75" spans="2:20" ht="20">
      <c r="B75" s="10"/>
      <c r="C75" s="35" t="s">
        <v>16</v>
      </c>
      <c r="D75" s="19"/>
      <c r="E75" s="35" t="s">
        <v>38</v>
      </c>
      <c r="F75" s="19"/>
      <c r="G75" s="19"/>
      <c r="H75" s="36">
        <v>2</v>
      </c>
      <c r="I75" s="35"/>
      <c r="J75" s="37">
        <v>2</v>
      </c>
      <c r="K75" s="35"/>
      <c r="L75" s="47"/>
      <c r="M75" s="48"/>
      <c r="N75" s="47"/>
      <c r="O75" s="35"/>
      <c r="P75" s="39">
        <f t="shared" si="0"/>
        <v>0</v>
      </c>
      <c r="Q75" s="19"/>
      <c r="R75" s="96"/>
      <c r="S75" s="96"/>
      <c r="T75" s="13"/>
    </row>
    <row r="76" spans="2:20" ht="20">
      <c r="B76" s="10"/>
      <c r="C76" s="35" t="s">
        <v>15</v>
      </c>
      <c r="D76" s="19"/>
      <c r="E76" s="35" t="s">
        <v>37</v>
      </c>
      <c r="F76" s="19"/>
      <c r="G76" s="19"/>
      <c r="H76" s="36">
        <v>6</v>
      </c>
      <c r="I76" s="35"/>
      <c r="J76" s="37">
        <v>2.5</v>
      </c>
      <c r="K76" s="35"/>
      <c r="L76" s="47"/>
      <c r="M76" s="48"/>
      <c r="N76" s="47"/>
      <c r="O76" s="35"/>
      <c r="P76" s="39">
        <f t="shared" si="0"/>
        <v>0</v>
      </c>
      <c r="Q76" s="19"/>
      <c r="R76" s="96"/>
      <c r="S76" s="96"/>
      <c r="T76" s="13"/>
    </row>
    <row r="77" spans="2:20" ht="20">
      <c r="B77" s="10"/>
      <c r="C77" s="35" t="s">
        <v>116</v>
      </c>
      <c r="D77" s="19"/>
      <c r="E77" s="35" t="s">
        <v>117</v>
      </c>
      <c r="F77" s="19"/>
      <c r="G77" s="19"/>
      <c r="H77" s="36">
        <v>5</v>
      </c>
      <c r="I77" s="35"/>
      <c r="J77" s="37">
        <v>2</v>
      </c>
      <c r="K77" s="35"/>
      <c r="L77" s="47"/>
      <c r="M77" s="48"/>
      <c r="N77" s="47"/>
      <c r="O77" s="35"/>
      <c r="P77" s="39">
        <f t="shared" si="0"/>
        <v>0</v>
      </c>
      <c r="Q77" s="19"/>
      <c r="R77" s="105"/>
      <c r="S77" s="106"/>
      <c r="T77" s="13"/>
    </row>
    <row r="78" spans="2:20" ht="20">
      <c r="B78" s="10"/>
      <c r="C78" s="35" t="s">
        <v>79</v>
      </c>
      <c r="D78" s="19"/>
      <c r="E78" s="35" t="s">
        <v>155</v>
      </c>
      <c r="F78" s="19"/>
      <c r="G78" s="19"/>
      <c r="H78" s="36">
        <v>1</v>
      </c>
      <c r="I78" s="35"/>
      <c r="J78" s="37">
        <v>3</v>
      </c>
      <c r="K78" s="35"/>
      <c r="L78" s="47"/>
      <c r="M78" s="48"/>
      <c r="N78" s="47"/>
      <c r="O78" s="35"/>
      <c r="P78" s="39">
        <f t="shared" si="0"/>
        <v>0</v>
      </c>
      <c r="Q78" s="19"/>
      <c r="R78" s="96"/>
      <c r="S78" s="96"/>
      <c r="T78" s="13"/>
    </row>
    <row r="79" spans="2:20" ht="20">
      <c r="B79" s="10"/>
      <c r="C79" s="35" t="s">
        <v>17</v>
      </c>
      <c r="D79" s="19"/>
      <c r="E79" s="35" t="s">
        <v>106</v>
      </c>
      <c r="F79" s="19"/>
      <c r="G79" s="19"/>
      <c r="H79" s="36">
        <v>8</v>
      </c>
      <c r="I79" s="35"/>
      <c r="J79" s="37">
        <v>1</v>
      </c>
      <c r="K79" s="35"/>
      <c r="L79" s="47"/>
      <c r="M79" s="48"/>
      <c r="N79" s="47"/>
      <c r="O79" s="35"/>
      <c r="P79" s="39">
        <f t="shared" si="0"/>
        <v>0</v>
      </c>
      <c r="Q79" s="19"/>
      <c r="R79" s="103"/>
      <c r="S79" s="103"/>
      <c r="T79" s="13"/>
    </row>
    <row r="80" spans="2:20" ht="20">
      <c r="B80" s="10"/>
      <c r="C80" s="35" t="s">
        <v>71</v>
      </c>
      <c r="D80" s="19"/>
      <c r="E80" s="35" t="s">
        <v>109</v>
      </c>
      <c r="F80" s="19"/>
      <c r="G80" s="19"/>
      <c r="H80" s="36">
        <v>3</v>
      </c>
      <c r="I80" s="35"/>
      <c r="J80" s="37">
        <v>8</v>
      </c>
      <c r="K80" s="35"/>
      <c r="L80" s="47"/>
      <c r="M80" s="48"/>
      <c r="N80" s="47"/>
      <c r="O80" s="35"/>
      <c r="P80" s="39">
        <f t="shared" si="0"/>
        <v>0</v>
      </c>
      <c r="Q80" s="19"/>
      <c r="R80" s="103"/>
      <c r="S80" s="103"/>
      <c r="T80" s="13"/>
    </row>
    <row r="81" spans="2:20" ht="20">
      <c r="B81" s="10"/>
      <c r="C81" s="35" t="s">
        <v>144</v>
      </c>
      <c r="D81" s="19"/>
      <c r="E81" s="35" t="s">
        <v>145</v>
      </c>
      <c r="F81" s="19"/>
      <c r="G81" s="19"/>
      <c r="H81" s="36">
        <v>3</v>
      </c>
      <c r="I81" s="35"/>
      <c r="J81" s="37">
        <v>15</v>
      </c>
      <c r="K81" s="35"/>
      <c r="L81" s="47"/>
      <c r="M81" s="48"/>
      <c r="N81" s="47"/>
      <c r="O81" s="35"/>
      <c r="P81" s="39">
        <f t="shared" ref="P81" si="10">J81*L81*N81</f>
        <v>0</v>
      </c>
      <c r="Q81" s="19"/>
      <c r="R81" s="96"/>
      <c r="S81" s="96"/>
      <c r="T81" s="13"/>
    </row>
    <row r="82" spans="2:20" ht="10" customHeight="1">
      <c r="B82" s="10"/>
      <c r="C82" s="35"/>
      <c r="D82" s="19"/>
      <c r="E82" s="35"/>
      <c r="F82" s="19"/>
      <c r="G82" s="19"/>
      <c r="H82" s="36"/>
      <c r="I82" s="35"/>
      <c r="J82" s="37"/>
      <c r="K82" s="35"/>
      <c r="L82" s="38"/>
      <c r="M82" s="38"/>
      <c r="N82" s="38"/>
      <c r="O82" s="35"/>
      <c r="P82" s="39"/>
      <c r="Q82" s="19"/>
      <c r="R82" s="40"/>
      <c r="S82" s="25"/>
      <c r="T82" s="13"/>
    </row>
    <row r="83" spans="2:20" s="45" customFormat="1" ht="32" customHeight="1">
      <c r="B83" s="46"/>
      <c r="C83" s="94" t="s">
        <v>45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44"/>
    </row>
    <row r="84" spans="2:20" ht="10" customHeight="1">
      <c r="B84" s="10"/>
      <c r="C84" s="35"/>
      <c r="D84" s="19"/>
      <c r="E84" s="35"/>
      <c r="F84" s="19"/>
      <c r="G84" s="19"/>
      <c r="H84" s="36"/>
      <c r="I84" s="35"/>
      <c r="J84" s="37"/>
      <c r="K84" s="35"/>
      <c r="L84" s="38"/>
      <c r="M84" s="38"/>
      <c r="N84" s="38"/>
      <c r="O84" s="35"/>
      <c r="P84" s="39"/>
      <c r="Q84" s="19"/>
      <c r="R84" s="40"/>
      <c r="S84" s="25"/>
      <c r="T84" s="13"/>
    </row>
    <row r="85" spans="2:20" ht="20">
      <c r="B85" s="10"/>
      <c r="C85" s="35" t="s">
        <v>63</v>
      </c>
      <c r="D85" s="19"/>
      <c r="E85" s="35" t="s">
        <v>104</v>
      </c>
      <c r="F85" s="19"/>
      <c r="G85" s="19"/>
      <c r="H85" s="36">
        <v>30</v>
      </c>
      <c r="I85" s="35"/>
      <c r="J85" s="37">
        <v>0.5</v>
      </c>
      <c r="K85" s="35"/>
      <c r="L85" s="41"/>
      <c r="M85" s="36"/>
      <c r="N85" s="41"/>
      <c r="O85" s="35"/>
      <c r="P85" s="39">
        <f>J85*L85*N85</f>
        <v>0</v>
      </c>
      <c r="Q85" s="19"/>
      <c r="R85" s="96"/>
      <c r="S85" s="96"/>
      <c r="T85" s="13"/>
    </row>
    <row r="86" spans="2:20" ht="20">
      <c r="B86" s="10"/>
      <c r="C86" s="35" t="s">
        <v>9</v>
      </c>
      <c r="D86" s="19"/>
      <c r="E86" s="35" t="s">
        <v>35</v>
      </c>
      <c r="F86" s="19"/>
      <c r="G86" s="19"/>
      <c r="H86" s="36">
        <v>24</v>
      </c>
      <c r="I86" s="35"/>
      <c r="J86" s="37">
        <v>0.5</v>
      </c>
      <c r="K86" s="35"/>
      <c r="L86" s="41"/>
      <c r="M86" s="36"/>
      <c r="N86" s="41"/>
      <c r="O86" s="35"/>
      <c r="P86" s="39">
        <f>J86*L86*N86</f>
        <v>0</v>
      </c>
      <c r="Q86" s="19"/>
      <c r="R86" s="96"/>
      <c r="S86" s="96"/>
      <c r="T86" s="13"/>
    </row>
    <row r="87" spans="2:20" ht="20">
      <c r="B87" s="10"/>
      <c r="C87" s="35" t="s">
        <v>10</v>
      </c>
      <c r="D87" s="19"/>
      <c r="E87" s="35" t="s">
        <v>36</v>
      </c>
      <c r="F87" s="19"/>
      <c r="G87" s="19"/>
      <c r="H87" s="36">
        <v>24</v>
      </c>
      <c r="I87" s="35"/>
      <c r="J87" s="37">
        <v>0.5</v>
      </c>
      <c r="K87" s="35"/>
      <c r="L87" s="41"/>
      <c r="M87" s="36"/>
      <c r="N87" s="41"/>
      <c r="O87" s="35"/>
      <c r="P87" s="39">
        <f>J87*L87*N87</f>
        <v>0</v>
      </c>
      <c r="Q87" s="19"/>
      <c r="R87" s="96"/>
      <c r="S87" s="96"/>
      <c r="T87" s="13"/>
    </row>
    <row r="88" spans="2:20" ht="20">
      <c r="B88" s="10"/>
      <c r="C88" s="35" t="s">
        <v>105</v>
      </c>
      <c r="D88" s="19"/>
      <c r="E88" s="35" t="s">
        <v>108</v>
      </c>
      <c r="F88" s="19"/>
      <c r="G88" s="19"/>
      <c r="H88" s="36">
        <v>24</v>
      </c>
      <c r="I88" s="35"/>
      <c r="J88" s="37">
        <v>0.5</v>
      </c>
      <c r="K88" s="35"/>
      <c r="L88" s="41"/>
      <c r="M88" s="36"/>
      <c r="N88" s="41"/>
      <c r="O88" s="35"/>
      <c r="P88" s="39">
        <f>J88*L88*N88</f>
        <v>0</v>
      </c>
      <c r="Q88" s="19"/>
      <c r="R88" s="96"/>
      <c r="S88" s="96"/>
      <c r="T88" s="13"/>
    </row>
    <row r="89" spans="2:20" ht="20">
      <c r="B89" s="10"/>
      <c r="C89" s="35" t="s">
        <v>18</v>
      </c>
      <c r="D89" s="19"/>
      <c r="E89" s="35" t="s">
        <v>39</v>
      </c>
      <c r="F89" s="19"/>
      <c r="G89" s="19"/>
      <c r="H89" s="36">
        <v>2</v>
      </c>
      <c r="I89" s="35"/>
      <c r="J89" s="37">
        <v>4</v>
      </c>
      <c r="K89" s="35"/>
      <c r="L89" s="41"/>
      <c r="M89" s="36"/>
      <c r="N89" s="41"/>
      <c r="O89" s="35"/>
      <c r="P89" s="39">
        <f t="shared" si="0"/>
        <v>0</v>
      </c>
      <c r="Q89" s="19"/>
      <c r="R89" s="96"/>
      <c r="S89" s="96"/>
      <c r="T89" s="13"/>
    </row>
    <row r="90" spans="2:20" ht="20">
      <c r="B90" s="10"/>
      <c r="C90" s="35" t="s">
        <v>19</v>
      </c>
      <c r="D90" s="19"/>
      <c r="E90" s="35" t="s">
        <v>61</v>
      </c>
      <c r="F90" s="19"/>
      <c r="G90" s="19"/>
      <c r="H90" s="36">
        <v>4</v>
      </c>
      <c r="I90" s="35"/>
      <c r="J90" s="37">
        <v>2</v>
      </c>
      <c r="K90" s="35"/>
      <c r="L90" s="41"/>
      <c r="M90" s="36"/>
      <c r="N90" s="41"/>
      <c r="O90" s="35"/>
      <c r="P90" s="39">
        <f t="shared" si="0"/>
        <v>0</v>
      </c>
      <c r="Q90" s="19"/>
      <c r="R90" s="96"/>
      <c r="S90" s="96"/>
      <c r="T90" s="13"/>
    </row>
    <row r="91" spans="2:20" ht="20">
      <c r="B91" s="10"/>
      <c r="C91" s="35" t="s">
        <v>132</v>
      </c>
      <c r="D91" s="19"/>
      <c r="E91" s="35" t="s">
        <v>133</v>
      </c>
      <c r="F91" s="19"/>
      <c r="G91" s="19"/>
      <c r="H91" s="36">
        <v>3</v>
      </c>
      <c r="I91" s="35"/>
      <c r="J91" s="37">
        <v>1</v>
      </c>
      <c r="K91" s="35"/>
      <c r="L91" s="41"/>
      <c r="M91" s="36"/>
      <c r="N91" s="41"/>
      <c r="O91" s="35"/>
      <c r="P91" s="39">
        <f t="shared" si="0"/>
        <v>0</v>
      </c>
      <c r="Q91" s="19"/>
      <c r="R91" s="96"/>
      <c r="S91" s="96"/>
      <c r="T91" s="13"/>
    </row>
    <row r="92" spans="2:20" ht="20">
      <c r="B92" s="10"/>
      <c r="C92" s="35" t="s">
        <v>8</v>
      </c>
      <c r="D92" s="19"/>
      <c r="E92" s="35" t="s">
        <v>166</v>
      </c>
      <c r="F92" s="19"/>
      <c r="G92" s="19"/>
      <c r="H92" s="36">
        <v>1</v>
      </c>
      <c r="I92" s="35"/>
      <c r="J92" s="37">
        <v>1</v>
      </c>
      <c r="K92" s="35"/>
      <c r="L92" s="41"/>
      <c r="M92" s="36"/>
      <c r="N92" s="41"/>
      <c r="O92" s="35"/>
      <c r="P92" s="39">
        <f t="shared" si="0"/>
        <v>0</v>
      </c>
      <c r="Q92" s="19"/>
      <c r="R92" s="96"/>
      <c r="S92" s="96"/>
      <c r="T92" s="13"/>
    </row>
    <row r="93" spans="2:20" ht="20">
      <c r="B93" s="10"/>
      <c r="C93" s="35" t="s">
        <v>53</v>
      </c>
      <c r="D93" s="19"/>
      <c r="E93" s="35" t="s">
        <v>62</v>
      </c>
      <c r="F93" s="19"/>
      <c r="G93" s="19"/>
      <c r="H93" s="36">
        <v>2</v>
      </c>
      <c r="I93" s="35"/>
      <c r="J93" s="37">
        <v>2</v>
      </c>
      <c r="K93" s="35"/>
      <c r="L93" s="41"/>
      <c r="M93" s="36"/>
      <c r="N93" s="41"/>
      <c r="O93" s="35"/>
      <c r="P93" s="39">
        <f t="shared" si="0"/>
        <v>0</v>
      </c>
      <c r="Q93" s="19"/>
      <c r="R93" s="96"/>
      <c r="S93" s="96"/>
      <c r="T93" s="13"/>
    </row>
    <row r="94" spans="2:20" ht="20">
      <c r="B94" s="10"/>
      <c r="C94" s="35" t="s">
        <v>40</v>
      </c>
      <c r="D94" s="19"/>
      <c r="E94" s="35" t="s">
        <v>55</v>
      </c>
      <c r="F94" s="19"/>
      <c r="G94" s="19"/>
      <c r="H94" s="36">
        <v>5</v>
      </c>
      <c r="I94" s="35"/>
      <c r="J94" s="37">
        <v>1</v>
      </c>
      <c r="K94" s="35"/>
      <c r="L94" s="41"/>
      <c r="M94" s="36"/>
      <c r="N94" s="41"/>
      <c r="O94" s="35"/>
      <c r="P94" s="39">
        <f t="shared" si="0"/>
        <v>0</v>
      </c>
      <c r="Q94" s="19"/>
      <c r="R94" s="96"/>
      <c r="S94" s="96"/>
      <c r="T94" s="13"/>
    </row>
    <row r="95" spans="2:20" ht="20">
      <c r="B95" s="10"/>
      <c r="C95" s="35" t="s">
        <v>21</v>
      </c>
      <c r="D95" s="19"/>
      <c r="E95" s="35" t="s">
        <v>41</v>
      </c>
      <c r="F95" s="19"/>
      <c r="G95" s="19"/>
      <c r="H95" s="36">
        <v>1</v>
      </c>
      <c r="I95" s="35"/>
      <c r="J95" s="37">
        <v>5</v>
      </c>
      <c r="K95" s="35"/>
      <c r="L95" s="41"/>
      <c r="M95" s="36"/>
      <c r="N95" s="41"/>
      <c r="O95" s="35"/>
      <c r="P95" s="39">
        <f t="shared" si="0"/>
        <v>0</v>
      </c>
      <c r="Q95" s="19"/>
      <c r="R95" s="96"/>
      <c r="S95" s="96"/>
      <c r="T95" s="13"/>
    </row>
    <row r="96" spans="2:20" ht="20">
      <c r="B96" s="10"/>
      <c r="C96" s="35" t="s">
        <v>20</v>
      </c>
      <c r="D96" s="19"/>
      <c r="E96" s="35" t="s">
        <v>42</v>
      </c>
      <c r="F96" s="19"/>
      <c r="G96" s="19"/>
      <c r="H96" s="36">
        <v>2</v>
      </c>
      <c r="I96" s="35"/>
      <c r="J96" s="37">
        <v>2</v>
      </c>
      <c r="K96" s="35"/>
      <c r="L96" s="41"/>
      <c r="M96" s="36"/>
      <c r="N96" s="41"/>
      <c r="O96" s="35"/>
      <c r="P96" s="39">
        <f t="shared" si="0"/>
        <v>0</v>
      </c>
      <c r="Q96" s="19"/>
      <c r="R96" s="96"/>
      <c r="S96" s="96"/>
      <c r="T96" s="13"/>
    </row>
    <row r="97" spans="2:20" ht="20">
      <c r="B97" s="10"/>
      <c r="C97" s="35" t="s">
        <v>22</v>
      </c>
      <c r="D97" s="19"/>
      <c r="E97" s="35" t="s">
        <v>47</v>
      </c>
      <c r="F97" s="19"/>
      <c r="G97" s="19"/>
      <c r="H97" s="36">
        <v>2</v>
      </c>
      <c r="I97" s="35"/>
      <c r="J97" s="37">
        <v>2</v>
      </c>
      <c r="K97" s="35"/>
      <c r="L97" s="41"/>
      <c r="M97" s="36"/>
      <c r="N97" s="41"/>
      <c r="O97" s="35"/>
      <c r="P97" s="39">
        <f t="shared" si="0"/>
        <v>0</v>
      </c>
      <c r="Q97" s="19"/>
      <c r="R97" s="96"/>
      <c r="S97" s="96"/>
      <c r="T97" s="13"/>
    </row>
    <row r="98" spans="2:20" ht="20">
      <c r="B98" s="10"/>
      <c r="C98" s="35" t="s">
        <v>23</v>
      </c>
      <c r="D98" s="19"/>
      <c r="E98" s="35" t="s">
        <v>48</v>
      </c>
      <c r="F98" s="19"/>
      <c r="G98" s="19"/>
      <c r="H98" s="36">
        <v>2</v>
      </c>
      <c r="I98" s="35"/>
      <c r="J98" s="37">
        <v>3</v>
      </c>
      <c r="K98" s="35"/>
      <c r="L98" s="41"/>
      <c r="M98" s="36"/>
      <c r="N98" s="41"/>
      <c r="O98" s="35"/>
      <c r="P98" s="39">
        <f t="shared" si="0"/>
        <v>0</v>
      </c>
      <c r="Q98" s="19"/>
      <c r="R98" s="96"/>
      <c r="S98" s="96"/>
      <c r="T98" s="13"/>
    </row>
    <row r="99" spans="2:20" ht="10" customHeight="1">
      <c r="B99" s="10"/>
      <c r="C99" s="35"/>
      <c r="D99" s="19"/>
      <c r="E99" s="35"/>
      <c r="F99" s="19"/>
      <c r="G99" s="19"/>
      <c r="H99" s="36"/>
      <c r="I99" s="35"/>
      <c r="J99" s="37"/>
      <c r="K99" s="35"/>
      <c r="L99" s="38"/>
      <c r="M99" s="38"/>
      <c r="N99" s="38"/>
      <c r="O99" s="35"/>
      <c r="P99" s="39"/>
      <c r="Q99" s="19"/>
      <c r="R99" s="40"/>
      <c r="S99" s="25"/>
      <c r="T99" s="13"/>
    </row>
    <row r="100" spans="2:20" s="45" customFormat="1" ht="32" customHeight="1">
      <c r="B100" s="46"/>
      <c r="C100" s="94" t="s">
        <v>146</v>
      </c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44"/>
    </row>
    <row r="101" spans="2:20" ht="10" customHeight="1">
      <c r="B101" s="10"/>
      <c r="C101" s="35"/>
      <c r="D101" s="19"/>
      <c r="E101" s="35"/>
      <c r="F101" s="19"/>
      <c r="G101" s="19"/>
      <c r="H101" s="36"/>
      <c r="I101" s="35"/>
      <c r="J101" s="37"/>
      <c r="K101" s="35"/>
      <c r="L101" s="38"/>
      <c r="M101" s="38"/>
      <c r="N101" s="38"/>
      <c r="O101" s="35"/>
      <c r="P101" s="39"/>
      <c r="Q101" s="19"/>
      <c r="R101" s="40"/>
      <c r="S101" s="25"/>
      <c r="T101" s="13"/>
    </row>
    <row r="102" spans="2:20" ht="20">
      <c r="B102" s="10"/>
      <c r="C102" s="35" t="s">
        <v>147</v>
      </c>
      <c r="D102" s="19"/>
      <c r="E102" s="35"/>
      <c r="F102" s="19"/>
      <c r="G102" s="19"/>
      <c r="H102" s="36">
        <v>1</v>
      </c>
      <c r="I102" s="35"/>
      <c r="J102" s="37">
        <v>5</v>
      </c>
      <c r="K102" s="35"/>
      <c r="L102" s="41"/>
      <c r="M102" s="36"/>
      <c r="N102" s="41"/>
      <c r="O102" s="35"/>
      <c r="P102" s="39">
        <f>J102*L102*N102</f>
        <v>0</v>
      </c>
      <c r="Q102" s="19"/>
      <c r="R102" s="96"/>
      <c r="S102" s="96"/>
      <c r="T102" s="13"/>
    </row>
    <row r="103" spans="2:20" ht="20">
      <c r="B103" s="10"/>
      <c r="C103" s="35" t="s">
        <v>148</v>
      </c>
      <c r="D103" s="19"/>
      <c r="E103" s="35" t="s">
        <v>151</v>
      </c>
      <c r="F103" s="19"/>
      <c r="G103" s="19"/>
      <c r="H103" s="36">
        <v>1</v>
      </c>
      <c r="I103" s="35"/>
      <c r="J103" s="37">
        <v>5</v>
      </c>
      <c r="K103" s="35"/>
      <c r="L103" s="41"/>
      <c r="M103" s="36"/>
      <c r="N103" s="41"/>
      <c r="O103" s="35"/>
      <c r="P103" s="39">
        <f>J103*L103*N103</f>
        <v>0</v>
      </c>
      <c r="Q103" s="19"/>
      <c r="R103" s="96"/>
      <c r="S103" s="96"/>
      <c r="T103" s="13"/>
    </row>
    <row r="104" spans="2:20" ht="20">
      <c r="B104" s="10"/>
      <c r="C104" s="35" t="s">
        <v>149</v>
      </c>
      <c r="D104" s="19"/>
      <c r="E104" s="35" t="s">
        <v>150</v>
      </c>
      <c r="F104" s="19"/>
      <c r="G104" s="19"/>
      <c r="H104" s="36">
        <v>1</v>
      </c>
      <c r="I104" s="35"/>
      <c r="J104" s="37">
        <v>5</v>
      </c>
      <c r="K104" s="35"/>
      <c r="L104" s="41"/>
      <c r="M104" s="36"/>
      <c r="N104" s="41"/>
      <c r="O104" s="35"/>
      <c r="P104" s="39">
        <f>J104*L104*N104</f>
        <v>0</v>
      </c>
      <c r="Q104" s="19"/>
      <c r="R104" s="96"/>
      <c r="S104" s="96"/>
      <c r="T104" s="13"/>
    </row>
    <row r="105" spans="2:20" ht="20">
      <c r="B105" s="10"/>
      <c r="C105" s="35" t="s">
        <v>152</v>
      </c>
      <c r="D105" s="19"/>
      <c r="E105" s="35" t="s">
        <v>153</v>
      </c>
      <c r="F105" s="19"/>
      <c r="G105" s="19"/>
      <c r="H105" s="36">
        <v>1</v>
      </c>
      <c r="I105" s="35"/>
      <c r="J105" s="37">
        <v>5</v>
      </c>
      <c r="K105" s="35"/>
      <c r="L105" s="41"/>
      <c r="M105" s="36"/>
      <c r="N105" s="41"/>
      <c r="O105" s="35"/>
      <c r="P105" s="39">
        <f>J105*L105*N105</f>
        <v>0</v>
      </c>
      <c r="Q105" s="19"/>
      <c r="R105" s="96"/>
      <c r="S105" s="96"/>
      <c r="T105" s="13"/>
    </row>
    <row r="106" spans="2:20" ht="20">
      <c r="B106" s="10"/>
      <c r="C106" s="35"/>
      <c r="D106" s="19"/>
      <c r="E106" s="35"/>
      <c r="F106" s="19"/>
      <c r="G106" s="19"/>
      <c r="H106" s="36"/>
      <c r="I106" s="35"/>
      <c r="J106" s="37"/>
      <c r="K106" s="35"/>
      <c r="L106" s="41"/>
      <c r="M106" s="36"/>
      <c r="N106" s="41"/>
      <c r="O106" s="35"/>
      <c r="P106" s="39"/>
      <c r="Q106" s="19"/>
      <c r="R106" s="96"/>
      <c r="S106" s="96"/>
      <c r="T106" s="13"/>
    </row>
    <row r="107" spans="2:20" ht="24" customHeight="1">
      <c r="B107" s="10"/>
      <c r="C107" s="21"/>
      <c r="D107" s="21"/>
      <c r="E107" s="21"/>
      <c r="F107" s="19"/>
      <c r="G107" s="19"/>
      <c r="H107" s="19"/>
      <c r="I107" s="19"/>
      <c r="J107" s="43"/>
      <c r="K107" s="19"/>
      <c r="L107" s="19"/>
      <c r="M107" s="19"/>
      <c r="N107" s="19"/>
      <c r="O107" s="19"/>
      <c r="P107" s="43"/>
      <c r="Q107" s="19"/>
      <c r="R107" s="25"/>
      <c r="S107" s="25"/>
      <c r="T107" s="13"/>
    </row>
    <row r="108" spans="2:20" ht="23" customHeight="1">
      <c r="B108" s="10"/>
      <c r="C108" s="79" t="s">
        <v>160</v>
      </c>
      <c r="D108" s="80"/>
      <c r="E108" s="80"/>
      <c r="F108" s="81"/>
      <c r="G108" s="19"/>
      <c r="H108" s="117" t="s">
        <v>52</v>
      </c>
      <c r="I108" s="117"/>
      <c r="J108" s="117"/>
      <c r="K108" s="117"/>
      <c r="L108" s="117"/>
      <c r="M108" s="117"/>
      <c r="N108" s="117"/>
      <c r="O108" s="19"/>
      <c r="P108" s="2">
        <f>SUM(P18:P107)</f>
        <v>0</v>
      </c>
      <c r="Q108" s="19"/>
      <c r="R108" s="25"/>
      <c r="S108" s="25"/>
      <c r="T108" s="13"/>
    </row>
    <row r="109" spans="2:20" ht="5" customHeight="1">
      <c r="B109" s="10"/>
      <c r="C109" s="82"/>
      <c r="D109" s="83"/>
      <c r="E109" s="83"/>
      <c r="F109" s="84"/>
      <c r="G109" s="19"/>
      <c r="H109" s="22"/>
      <c r="I109" s="22"/>
      <c r="J109" s="23"/>
      <c r="K109" s="22"/>
      <c r="L109" s="22"/>
      <c r="M109" s="22"/>
      <c r="N109" s="22"/>
      <c r="O109" s="19"/>
      <c r="P109" s="24"/>
      <c r="Q109" s="19"/>
      <c r="R109" s="25"/>
      <c r="S109" s="25"/>
      <c r="T109" s="13"/>
    </row>
    <row r="110" spans="2:20" ht="20" customHeight="1">
      <c r="B110" s="10"/>
      <c r="C110" s="85"/>
      <c r="D110" s="86"/>
      <c r="E110" s="86"/>
      <c r="F110" s="87"/>
      <c r="G110" s="19"/>
      <c r="H110" s="78" t="s">
        <v>86</v>
      </c>
      <c r="I110" s="78"/>
      <c r="J110" s="78"/>
      <c r="K110" s="78"/>
      <c r="L110" s="78"/>
      <c r="M110" s="78"/>
      <c r="N110" s="78"/>
      <c r="O110" s="19"/>
      <c r="P110" s="3"/>
      <c r="Q110" s="19"/>
      <c r="R110" s="33">
        <f>P108*0.15</f>
        <v>0</v>
      </c>
      <c r="S110" s="33"/>
      <c r="T110" s="13"/>
    </row>
    <row r="111" spans="2:20" ht="5" customHeight="1">
      <c r="B111" s="10"/>
      <c r="C111" s="21"/>
      <c r="D111" s="21"/>
      <c r="E111" s="21"/>
      <c r="F111" s="19"/>
      <c r="G111" s="19"/>
      <c r="H111" s="22"/>
      <c r="I111" s="22"/>
      <c r="J111" s="23"/>
      <c r="K111" s="22"/>
      <c r="L111" s="22"/>
      <c r="M111" s="22"/>
      <c r="N111" s="22"/>
      <c r="O111" s="19"/>
      <c r="P111" s="24"/>
      <c r="Q111" s="19"/>
      <c r="R111" s="34"/>
      <c r="S111" s="34"/>
      <c r="T111" s="13"/>
    </row>
    <row r="112" spans="2:20" ht="20">
      <c r="B112" s="10"/>
      <c r="C112" s="21"/>
      <c r="D112" s="21"/>
      <c r="E112" s="21"/>
      <c r="F112" s="19"/>
      <c r="G112" s="19"/>
      <c r="H112" s="78" t="s">
        <v>65</v>
      </c>
      <c r="I112" s="78"/>
      <c r="J112" s="78"/>
      <c r="K112" s="78"/>
      <c r="L112" s="78"/>
      <c r="M112" s="78"/>
      <c r="N112" s="78"/>
      <c r="O112" s="19"/>
      <c r="P112" s="4"/>
      <c r="Q112" s="19"/>
      <c r="R112" s="33">
        <f>P108*0.25</f>
        <v>0</v>
      </c>
      <c r="S112" s="33"/>
      <c r="T112" s="13"/>
    </row>
    <row r="113" spans="2:20" ht="5" customHeight="1">
      <c r="B113" s="10"/>
      <c r="C113" s="21"/>
      <c r="D113" s="21"/>
      <c r="E113" s="21"/>
      <c r="F113" s="19"/>
      <c r="G113" s="19"/>
      <c r="H113" s="22"/>
      <c r="I113" s="22"/>
      <c r="J113" s="23"/>
      <c r="K113" s="22"/>
      <c r="L113" s="22"/>
      <c r="M113" s="22"/>
      <c r="N113" s="22"/>
      <c r="O113" s="19"/>
      <c r="P113" s="24"/>
      <c r="Q113" s="19"/>
      <c r="R113" s="25"/>
      <c r="S113" s="25"/>
      <c r="T113" s="13"/>
    </row>
    <row r="114" spans="2:20" ht="20" customHeight="1">
      <c r="B114" s="10"/>
      <c r="C114" s="88" t="s">
        <v>93</v>
      </c>
      <c r="D114" s="89"/>
      <c r="E114" s="89"/>
      <c r="F114" s="90"/>
      <c r="G114" s="19"/>
      <c r="H114" s="73" t="s">
        <v>56</v>
      </c>
      <c r="I114" s="73"/>
      <c r="J114" s="73"/>
      <c r="K114" s="73"/>
      <c r="L114" s="73"/>
      <c r="M114" s="73"/>
      <c r="N114" s="73"/>
      <c r="O114" s="26"/>
      <c r="P114" s="27">
        <f>IF(P108*0.05&gt;10,P108*0.05, 10)</f>
        <v>10</v>
      </c>
      <c r="Q114" s="19"/>
      <c r="R114" s="25" t="s">
        <v>74</v>
      </c>
      <c r="S114" s="25"/>
      <c r="T114" s="13"/>
    </row>
    <row r="115" spans="2:20" ht="5" customHeight="1">
      <c r="B115" s="10"/>
      <c r="C115" s="91"/>
      <c r="D115" s="92"/>
      <c r="E115" s="92"/>
      <c r="F115" s="93"/>
      <c r="G115" s="19"/>
      <c r="H115" s="22"/>
      <c r="I115" s="22"/>
      <c r="J115" s="28"/>
      <c r="K115" s="28"/>
      <c r="L115" s="28"/>
      <c r="M115" s="28"/>
      <c r="N115" s="28"/>
      <c r="O115" s="19"/>
      <c r="P115" s="24"/>
      <c r="Q115" s="19"/>
      <c r="R115" s="25"/>
      <c r="S115" s="25"/>
      <c r="T115" s="13"/>
    </row>
    <row r="116" spans="2:20" ht="24" customHeight="1">
      <c r="B116" s="10"/>
      <c r="C116" s="64"/>
      <c r="D116" s="65"/>
      <c r="E116" s="65"/>
      <c r="F116" s="66"/>
      <c r="G116" s="19"/>
      <c r="H116" s="73" t="s">
        <v>75</v>
      </c>
      <c r="I116" s="73"/>
      <c r="J116" s="73"/>
      <c r="K116" s="73"/>
      <c r="L116" s="73"/>
      <c r="M116" s="73"/>
      <c r="N116" s="73"/>
      <c r="O116" s="26"/>
      <c r="P116" s="29"/>
      <c r="Q116" s="19"/>
      <c r="R116" s="30" t="s">
        <v>100</v>
      </c>
      <c r="S116" s="25"/>
      <c r="T116" s="13"/>
    </row>
    <row r="117" spans="2:20" ht="5" customHeight="1">
      <c r="B117" s="10"/>
      <c r="C117" s="64"/>
      <c r="D117" s="65"/>
      <c r="E117" s="65"/>
      <c r="F117" s="66"/>
      <c r="G117" s="19"/>
      <c r="H117" s="31"/>
      <c r="I117" s="31"/>
      <c r="J117" s="32"/>
      <c r="K117" s="31"/>
      <c r="L117" s="31"/>
      <c r="M117" s="31"/>
      <c r="N117" s="31"/>
      <c r="O117" s="26"/>
      <c r="P117" s="27"/>
      <c r="Q117" s="19"/>
      <c r="R117" s="25"/>
      <c r="S117" s="25"/>
      <c r="T117" s="13"/>
    </row>
    <row r="118" spans="2:20" ht="20">
      <c r="B118" s="10"/>
      <c r="C118" s="64"/>
      <c r="D118" s="65"/>
      <c r="E118" s="65"/>
      <c r="F118" s="66"/>
      <c r="G118" s="19"/>
      <c r="H118" s="73" t="s">
        <v>57</v>
      </c>
      <c r="I118" s="73"/>
      <c r="J118" s="73"/>
      <c r="K118" s="73"/>
      <c r="L118" s="73"/>
      <c r="M118" s="73"/>
      <c r="N118" s="73"/>
      <c r="O118" s="26"/>
      <c r="P118" s="29"/>
      <c r="Q118" s="19"/>
      <c r="R118" s="25" t="s">
        <v>92</v>
      </c>
      <c r="S118" s="25"/>
      <c r="T118" s="13"/>
    </row>
    <row r="119" spans="2:20" ht="5" customHeight="1">
      <c r="B119" s="10"/>
      <c r="C119" s="64"/>
      <c r="D119" s="65"/>
      <c r="E119" s="65"/>
      <c r="F119" s="66"/>
      <c r="G119" s="19"/>
      <c r="H119" s="31"/>
      <c r="I119" s="31"/>
      <c r="J119" s="32"/>
      <c r="K119" s="31"/>
      <c r="L119" s="31"/>
      <c r="M119" s="31"/>
      <c r="N119" s="31"/>
      <c r="O119" s="26"/>
      <c r="P119" s="27"/>
      <c r="Q119" s="19"/>
      <c r="R119" s="25"/>
      <c r="S119" s="25"/>
      <c r="T119" s="13"/>
    </row>
    <row r="120" spans="2:20" ht="20">
      <c r="B120" s="10"/>
      <c r="C120" s="64"/>
      <c r="D120" s="65"/>
      <c r="E120" s="65"/>
      <c r="F120" s="66"/>
      <c r="G120" s="19"/>
      <c r="H120" s="73" t="s">
        <v>101</v>
      </c>
      <c r="I120" s="73"/>
      <c r="J120" s="73"/>
      <c r="K120" s="73"/>
      <c r="L120" s="73"/>
      <c r="M120" s="73"/>
      <c r="N120" s="73"/>
      <c r="O120" s="26"/>
      <c r="P120" s="27">
        <f>(P108-P110-P112+P114+P116+P118)*0.05</f>
        <v>0.5</v>
      </c>
      <c r="Q120" s="19"/>
      <c r="R120" s="25"/>
      <c r="S120" s="25"/>
      <c r="T120" s="13"/>
    </row>
    <row r="121" spans="2:20" ht="5" customHeight="1">
      <c r="B121" s="10"/>
      <c r="C121" s="64"/>
      <c r="D121" s="65"/>
      <c r="E121" s="65"/>
      <c r="F121" s="66"/>
      <c r="G121" s="19"/>
      <c r="H121" s="31"/>
      <c r="I121" s="31"/>
      <c r="J121" s="32"/>
      <c r="K121" s="31"/>
      <c r="L121" s="31"/>
      <c r="M121" s="31"/>
      <c r="N121" s="31"/>
      <c r="O121" s="26"/>
      <c r="P121" s="27"/>
      <c r="Q121" s="19"/>
      <c r="R121" s="25"/>
      <c r="S121" s="25"/>
      <c r="T121" s="13"/>
    </row>
    <row r="122" spans="2:20" ht="20">
      <c r="B122" s="10"/>
      <c r="C122" s="64"/>
      <c r="D122" s="65"/>
      <c r="E122" s="65"/>
      <c r="F122" s="66"/>
      <c r="G122" s="19"/>
      <c r="H122" s="73" t="s">
        <v>102</v>
      </c>
      <c r="I122" s="73"/>
      <c r="J122" s="73"/>
      <c r="K122" s="73"/>
      <c r="L122" s="73"/>
      <c r="M122" s="73"/>
      <c r="N122" s="73"/>
      <c r="O122" s="26"/>
      <c r="P122" s="27">
        <f>(P108-P110-P112+P114+P116+P118)*0.09975</f>
        <v>0.99750000000000005</v>
      </c>
      <c r="Q122" s="19"/>
      <c r="R122" s="25"/>
      <c r="S122" s="25"/>
      <c r="T122" s="13"/>
    </row>
    <row r="123" spans="2:20" ht="5" customHeight="1">
      <c r="B123" s="10"/>
      <c r="C123" s="64"/>
      <c r="D123" s="65"/>
      <c r="E123" s="65"/>
      <c r="F123" s="66"/>
      <c r="G123" s="19"/>
      <c r="H123" s="22"/>
      <c r="I123" s="22"/>
      <c r="J123" s="23"/>
      <c r="K123" s="22"/>
      <c r="L123" s="22"/>
      <c r="M123" s="22"/>
      <c r="N123" s="22"/>
      <c r="O123" s="19"/>
      <c r="P123" s="24"/>
      <c r="Q123" s="19"/>
      <c r="R123" s="19"/>
      <c r="S123" s="19"/>
      <c r="T123" s="13"/>
    </row>
    <row r="124" spans="2:20" ht="50" customHeight="1">
      <c r="B124" s="10"/>
      <c r="C124" s="67"/>
      <c r="D124" s="68"/>
      <c r="E124" s="68"/>
      <c r="F124" s="69"/>
      <c r="G124" s="19"/>
      <c r="H124" s="70" t="s">
        <v>58</v>
      </c>
      <c r="I124" s="70"/>
      <c r="J124" s="70"/>
      <c r="K124" s="70"/>
      <c r="L124" s="70"/>
      <c r="M124" s="70"/>
      <c r="N124" s="70"/>
      <c r="O124" s="20"/>
      <c r="P124" s="9">
        <f>P108-P110-P112+P114+P116+P118+P120+P122</f>
        <v>11.4975</v>
      </c>
      <c r="Q124" s="19"/>
      <c r="R124" s="19"/>
      <c r="S124" s="19"/>
      <c r="T124" s="13"/>
    </row>
    <row r="125" spans="2:20" ht="5" customHeight="1"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1"/>
      <c r="O125" s="11"/>
      <c r="P125" s="12"/>
      <c r="Q125" s="11"/>
      <c r="R125" s="11"/>
      <c r="S125" s="11"/>
      <c r="T125" s="13"/>
    </row>
    <row r="126" spans="2:20" ht="10" customHeight="1" thickBot="1">
      <c r="B126" s="14"/>
      <c r="C126" s="15"/>
      <c r="D126" s="15"/>
      <c r="E126" s="15"/>
      <c r="F126" s="15"/>
      <c r="G126" s="15"/>
      <c r="H126" s="15"/>
      <c r="I126" s="15"/>
      <c r="J126" s="16"/>
      <c r="K126" s="15"/>
      <c r="L126" s="15"/>
      <c r="M126" s="15"/>
      <c r="N126" s="15"/>
      <c r="O126" s="15"/>
      <c r="P126" s="16"/>
      <c r="Q126" s="15"/>
      <c r="R126" s="15"/>
      <c r="S126" s="15"/>
      <c r="T126" s="17"/>
    </row>
  </sheetData>
  <sheetProtection sheet="1" selectLockedCells="1"/>
  <mergeCells count="116">
    <mergeCell ref="R105:S105"/>
    <mergeCell ref="R106:S106"/>
    <mergeCell ref="R28:S28"/>
    <mergeCell ref="R52:S52"/>
    <mergeCell ref="R56:S56"/>
    <mergeCell ref="R57:S57"/>
    <mergeCell ref="R68:S68"/>
    <mergeCell ref="R69:S69"/>
    <mergeCell ref="R80:S80"/>
    <mergeCell ref="R103:S103"/>
    <mergeCell ref="R104:S104"/>
    <mergeCell ref="R79:S79"/>
    <mergeCell ref="R89:S89"/>
    <mergeCell ref="R47:S47"/>
    <mergeCell ref="C31:S31"/>
    <mergeCell ref="R97:S97"/>
    <mergeCell ref="R98:S98"/>
    <mergeCell ref="R29:S29"/>
    <mergeCell ref="R81:S81"/>
    <mergeCell ref="R93:S93"/>
    <mergeCell ref="R94:S94"/>
    <mergeCell ref="R95:S95"/>
    <mergeCell ref="R96:S96"/>
    <mergeCell ref="R53:S53"/>
    <mergeCell ref="R54:S54"/>
    <mergeCell ref="R55:S55"/>
    <mergeCell ref="R72:S72"/>
    <mergeCell ref="R71:S71"/>
    <mergeCell ref="R49:S49"/>
    <mergeCell ref="R50:S50"/>
    <mergeCell ref="R51:S51"/>
    <mergeCell ref="R40:S40"/>
    <mergeCell ref="R41:S41"/>
    <mergeCell ref="R43:S43"/>
    <mergeCell ref="P4:S4"/>
    <mergeCell ref="P5:S5"/>
    <mergeCell ref="P6:S6"/>
    <mergeCell ref="R14:S14"/>
    <mergeCell ref="H120:N120"/>
    <mergeCell ref="H108:N108"/>
    <mergeCell ref="H110:N110"/>
    <mergeCell ref="H7:L7"/>
    <mergeCell ref="H8:L8"/>
    <mergeCell ref="H9:L9"/>
    <mergeCell ref="R18:S18"/>
    <mergeCell ref="R19:S19"/>
    <mergeCell ref="R20:S20"/>
    <mergeCell ref="R21:S21"/>
    <mergeCell ref="R90:S90"/>
    <mergeCell ref="R92:S92"/>
    <mergeCell ref="R91:S91"/>
    <mergeCell ref="R73:S73"/>
    <mergeCell ref="R74:S74"/>
    <mergeCell ref="R76:S76"/>
    <mergeCell ref="R44:S44"/>
    <mergeCell ref="R45:S45"/>
    <mergeCell ref="R33:S33"/>
    <mergeCell ref="R35:S35"/>
    <mergeCell ref="R75:S75"/>
    <mergeCell ref="R67:S67"/>
    <mergeCell ref="R70:S70"/>
    <mergeCell ref="R27:S27"/>
    <mergeCell ref="R85:S85"/>
    <mergeCell ref="R86:S86"/>
    <mergeCell ref="R65:S65"/>
    <mergeCell ref="R87:S87"/>
    <mergeCell ref="R61:S61"/>
    <mergeCell ref="R63:S63"/>
    <mergeCell ref="R64:S64"/>
    <mergeCell ref="R66:S66"/>
    <mergeCell ref="C59:S59"/>
    <mergeCell ref="R48:S48"/>
    <mergeCell ref="C83:S83"/>
    <mergeCell ref="R77:S77"/>
    <mergeCell ref="R46:S46"/>
    <mergeCell ref="R34:S34"/>
    <mergeCell ref="R37:S37"/>
    <mergeCell ref="R38:S38"/>
    <mergeCell ref="R36:S36"/>
    <mergeCell ref="R39:S39"/>
    <mergeCell ref="R42:S42"/>
    <mergeCell ref="R78:S78"/>
    <mergeCell ref="P9:R9"/>
    <mergeCell ref="P10:R10"/>
    <mergeCell ref="P11:R11"/>
    <mergeCell ref="P12:R12"/>
    <mergeCell ref="R23:S23"/>
    <mergeCell ref="R24:S24"/>
    <mergeCell ref="R25:S25"/>
    <mergeCell ref="R26:S26"/>
    <mergeCell ref="C16:S16"/>
    <mergeCell ref="H12:L12"/>
    <mergeCell ref="C118:F119"/>
    <mergeCell ref="C120:F123"/>
    <mergeCell ref="C124:F124"/>
    <mergeCell ref="H124:N124"/>
    <mergeCell ref="C3:C12"/>
    <mergeCell ref="E14:F14"/>
    <mergeCell ref="H118:N118"/>
    <mergeCell ref="H3:L3"/>
    <mergeCell ref="H10:L10"/>
    <mergeCell ref="H11:L11"/>
    <mergeCell ref="J4:L4"/>
    <mergeCell ref="H5:L5"/>
    <mergeCell ref="H6:L6"/>
    <mergeCell ref="H112:N112"/>
    <mergeCell ref="H114:N114"/>
    <mergeCell ref="H116:N116"/>
    <mergeCell ref="C108:F110"/>
    <mergeCell ref="C114:F115"/>
    <mergeCell ref="C116:F117"/>
    <mergeCell ref="H122:N122"/>
    <mergeCell ref="C100:S100"/>
    <mergeCell ref="R102:S102"/>
    <mergeCell ref="R88:S88"/>
    <mergeCell ref="P8:R8"/>
  </mergeCells>
  <phoneticPr fontId="5" type="noConversion"/>
  <hyperlinks>
    <hyperlink ref="H11" r:id="rId1" xr:uid="{00000000-0004-0000-0000-00002B000000}"/>
  </hyperlinks>
  <pageMargins left="0.25" right="0.25" top="0.75" bottom="0.75" header="0.3" footer="0.3"/>
  <pageSetup scale="31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>Le Hangar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de reservation</dc:title>
  <dc:subject/>
  <dc:creator>Yan Goyette</dc:creator>
  <cp:keywords/>
  <dc:description/>
  <cp:lastModifiedBy>Yan Goyette</cp:lastModifiedBy>
  <cp:lastPrinted>2018-09-25T14:08:57Z</cp:lastPrinted>
  <dcterms:created xsi:type="dcterms:W3CDTF">2015-01-06T17:22:52Z</dcterms:created>
  <dcterms:modified xsi:type="dcterms:W3CDTF">2025-01-12T15:45:31Z</dcterms:modified>
  <cp:category/>
</cp:coreProperties>
</file>